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9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  <sheet name="202607" sheetId="19" state="visible" r:id="rId20"/>
    <sheet name="BD-202607" sheetId="20" state="visible" r:id="rId21"/>
  </sheets>
  <externalReferences>
    <externalReference r:id="rId22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<sst xmlns="http://schemas.openxmlformats.org/spreadsheetml/2006/main" count="3891" uniqueCount="1097">
  <si>
    <t xml:space="preserve">Deliberação 399/2026</t>
  </si>
  <si>
    <t xml:space="preserve">0414010329 - TRATAMENTO CIRÚRGICO DE CISTO DO COMPLEXO MAXILO-MANDIBULAR</t>
  </si>
  <si>
    <t xml:space="preserve">0414010345 - EXCISÃO DE CÁLCULO DE GLÂNDULA SALIVAR</t>
  </si>
  <si>
    <t xml:space="preserve">0414020413 - TRATAMENTO ODONTOLÓGICO PARA PACIENTES COM NECESSIDADES ESPECIAIS</t>
  </si>
  <si>
    <t xml:space="preserve">0407020080 - COLECTOMIA VIDEOLAPAROSCÓPICA</t>
  </si>
  <si>
    <t xml:space="preserve">0401020010 - ENXERTO COMPOSTO</t>
  </si>
  <si>
    <t xml:space="preserve">0401020029 - ENXERTO DERMO-EPIDÉRMICO</t>
  </si>
  <si>
    <t xml:space="preserve">0401020037 - ENXERTO LIVRE DE PELE TOTAL</t>
  </si>
  <si>
    <t xml:space="preserve">0401020045 - EXCISÃO E ENXERTO DE PELE (HEMANGIOMA, NEVUS OU TUMOR )</t>
  </si>
  <si>
    <t xml:space="preserve">0401020053 - EXCISÃO E SUTURA DE LESAO NA PELE C/ PLÁSTICA EM Z OU ROTAÇÃO DE RETALHO</t>
  </si>
  <si>
    <t xml:space="preserve">0401020061 - EXÉRESE DE CISTO BRANQUIAL</t>
  </si>
  <si>
    <t xml:space="preserve">0401020070 - EXÉRESE DE CISTO DERMOIDE</t>
  </si>
  <si>
    <t xml:space="preserve">0401020088 - EXÉRESE DE CISTO SACRO-COCCIGEO</t>
  </si>
  <si>
    <t xml:space="preserve">0401020096 - EXÉRESE DE CISTO TIREOGLOSSO</t>
  </si>
  <si>
    <t xml:space="preserve">0401020100 - EXTIRPAÇÃOE SUPRESSÃO DE LESÃO DE PELE E DE TECIDO CELULAR SUBCUTÂNEO</t>
  </si>
  <si>
    <t xml:space="preserve">0401020118 - HOMOENXERTIA (ATO CIRÚRGICO PRE E PÓS-OPERATÓRIO)</t>
  </si>
  <si>
    <t xml:space="preserve">0401020142 - TRATAMENTO CIRÚRGICO DE HIPERCERATOSE PLANTAR COM (CORREÇÃO PLÁSTICA)</t>
  </si>
  <si>
    <t xml:space="preserve">0401020150 - TRATAMENTO CIRÚRGICO DO SINUS PRÉ-AURICULAR</t>
  </si>
  <si>
    <t xml:space="preserve">0401020169 - TRATAMENTO EM ESTÁGIOS SUBSEQUENTES DE ENXERTIA</t>
  </si>
  <si>
    <t xml:space="preserve">0407010017 - DEGASTROGASTRECTOMIA COM OU SEM VAGOTOMIA</t>
  </si>
  <si>
    <t xml:space="preserve">0407010033 - ESOFAGECTOMIA DISTAL COM TORACOTOMIA</t>
  </si>
  <si>
    <t xml:space="preserve">0407010041 - ESOFAGECTOMIA DISTAL SEM TORACOTOMIA</t>
  </si>
  <si>
    <t xml:space="preserve">0407010050 - ESOFAGECTOMIA VIDEOLAPAROSCÓPICA</t>
  </si>
  <si>
    <t xml:space="preserve">0407010068 - ESÔFAGO-COLONPLASTIA</t>
  </si>
  <si>
    <t xml:space="preserve">0407010076 - ESOFAGOGASTRECTOMIA</t>
  </si>
  <si>
    <t xml:space="preserve">0407010084 - ESOFAGOPLASTIA / GASTROPLASTIA</t>
  </si>
  <si>
    <t xml:space="preserve">0407010092 - ESOFAGORRAFIA CERVICAL</t>
  </si>
  <si>
    <t xml:space="preserve">0407010106 - ESOFAGORRAFIA TORÁCICA</t>
  </si>
  <si>
    <t xml:space="preserve">0407010130 - GASTRECTOMIA PARCIAL COM OU SEM VAGOTOMIA</t>
  </si>
  <si>
    <t xml:space="preserve">0407010149 - GASTRECTOMIA TOTAL</t>
  </si>
  <si>
    <t xml:space="preserve">0407010165 - GASTROENTEROANASTOMOSE</t>
  </si>
  <si>
    <t xml:space="preserve">0407010211 - GASTROSTOMIA</t>
  </si>
  <si>
    <t xml:space="preserve">0407010220 - GASTROSTOMIA VIDEOLAPAROSCÓPICA</t>
  </si>
  <si>
    <t xml:space="preserve">0407010270 - TRATAMENTO CIRÚRGICO DE ACALASIA (CARDIOMIOPLASTIA)</t>
  </si>
  <si>
    <t xml:space="preserve">0407010289 - TRATAMENTO CIRÚRGICO DE DIVERTÍCULO DO TUBO DIGESTIVO</t>
  </si>
  <si>
    <t xml:space="preserve">0407010297 - TRATAMENTO CIRÚRGICO DE REFLUXO GASTROESOFÁGICO</t>
  </si>
  <si>
    <t xml:space="preserve">0407020012 - AMPUTAÇÃO COMPLETA ABDOMINO-PERINEAL DO RETO</t>
  </si>
  <si>
    <t xml:space="preserve">0407020020 - AMPUTAÇÃO POR PROCIDÊNCIA DE RETO</t>
  </si>
  <si>
    <t xml:space="preserve">0407020063 - COLECTOMIA PARCIAL (HEMICOLECTOMIA)</t>
  </si>
  <si>
    <t xml:space="preserve">0407020071 - COLECTOMIA TOTAL</t>
  </si>
  <si>
    <t xml:space="preserve">0407020110 - CRIPTECTOMIA ÚNICA / MÚLTIPLA</t>
  </si>
  <si>
    <t xml:space="preserve">0407020144 - DRENAGEM DE ABSCESSO ISQUIORRETAL</t>
  </si>
  <si>
    <t xml:space="preserve">0407020179 - ENTERECTOMIA</t>
  </si>
  <si>
    <t xml:space="preserve">0407020187 - ENTEROANASTOMOSE (QUALQUER SEGMENTO)</t>
  </si>
  <si>
    <t xml:space="preserve">0407020195 - ENTEROPEXIA (QUALQUER SEGMENTO)</t>
  </si>
  <si>
    <t xml:space="preserve">0407020217 - ESFINCTEROTOMIA INTERNA E TRATAMENTO DE FISSURA ANAL</t>
  </si>
  <si>
    <t xml:space="preserve">0407020225 - EXCISÃO DE LESÃO / TUMOR ANU-RETAL</t>
  </si>
  <si>
    <t xml:space="preserve">0407020233 - EXCISÃO DE LESÃO INTESTINAL / MESENTÉRICA LOCALIZADA</t>
  </si>
  <si>
    <t xml:space="preserve">0407020241 - FECHAMENTO DE ENTEROSTOMIA (QUALQUER SEGMENTO)</t>
  </si>
  <si>
    <t xml:space="preserve">0407020250 - FECHAMENTO DE FÍSTULA DE COLON</t>
  </si>
  <si>
    <t xml:space="preserve">0407020268 - FECHAMENTO DE FÍSTULA DE RETO</t>
  </si>
  <si>
    <t xml:space="preserve">0407020276 - FISTULECTOMIA / FISTULOTOMIA ANAL</t>
  </si>
  <si>
    <t xml:space="preserve">0407020284 - HEMORROIDECTOMIA</t>
  </si>
  <si>
    <t xml:space="preserve">0407020292 - HERNIORRAFIA COM RESSECÇÃO INTESTINAL (HERNIA ESTRANGULADA)</t>
  </si>
  <si>
    <t xml:space="preserve">0407020322 - PLÁSTICA ANAL EXTERNA / ESFINCTEROPLASTIA ANAL</t>
  </si>
  <si>
    <t xml:space="preserve">0407020330 - PROCTOCOLECTOMIA TOTAL COM RESERVATÒRIO ILEAL</t>
  </si>
  <si>
    <t xml:space="preserve">0407020349 - PROCTOPEXIA ABDOMINAL POR PROCIDÊNCIA DO RETO</t>
  </si>
  <si>
    <t xml:space="preserve">0407020357 - PROCTOPLASTIA E PROCTORRAFIA POR VIA PERINEAL</t>
  </si>
  <si>
    <t xml:space="preserve">0407020403 - RETOSSIGMOIDECTOMIA ABDOMINAL</t>
  </si>
  <si>
    <t xml:space="preserve">0407020411 - RETOSSIGMOIDECTOMIA ABDOMINO-PERINEAL</t>
  </si>
  <si>
    <t xml:space="preserve">0407020420 - TRATAMENTO CIRÚRGICO DE ANOMALIAS CONGENITAS DO ANUS E RETO</t>
  </si>
  <si>
    <t xml:space="preserve">0407020438 - TRATAMENTO CIRÚRGICO DE AUSENCIA DO RETO (ABDOMINO-PERINEAL)</t>
  </si>
  <si>
    <t xml:space="preserve">0407020470 - TRATAMENTO CIRÚRGICO DE PROLAPSO ANAL</t>
  </si>
  <si>
    <t xml:space="preserve">0407030018 - ANASTOMOSE BILEO-DIGESTIVA</t>
  </si>
  <si>
    <t xml:space="preserve">0407030026 - COLECISTECTOMIA</t>
  </si>
  <si>
    <t xml:space="preserve">0407030034 - COLECISTECTOMIA VIDEOLAPAROSCÓPICA</t>
  </si>
  <si>
    <t xml:space="preserve">0407030042 - COLECISTOSTOMIA</t>
  </si>
  <si>
    <t xml:space="preserve">0407030050 - COLEDOCOPLASTIA</t>
  </si>
  <si>
    <t xml:space="preserve">0407030069 - COLEDOCOTOMIA COM OU SEM COLECISTECTOMIA</t>
  </si>
  <si>
    <t xml:space="preserve">0407030077 - COLEDOCOTOMIA VIDEOLAPAROSCÓPICA</t>
  </si>
  <si>
    <t xml:space="preserve">0407030123 - ESPLENECTOMIA</t>
  </si>
  <si>
    <t xml:space="preserve">0407030131 - HEPATECTOMIA PARCIAL</t>
  </si>
  <si>
    <t xml:space="preserve">0407030166 - HEPATOTOMIA E DRENAGEM DE ABSCESSO / CISTO</t>
  </si>
  <si>
    <t xml:space="preserve">0407030174 - MARSUPIALIZAÇÃO DE ABSCESSO / CISTO</t>
  </si>
  <si>
    <t xml:space="preserve">0407030182 - PANCREATECTOMIA PARCIAL</t>
  </si>
  <si>
    <t xml:space="preserve">0407030190 - PANCREATECTOMIA VIDEOLAPAROSCOPICA</t>
  </si>
  <si>
    <t xml:space="preserve">0407030204 - PANCREATO-DUODENECTOMIA</t>
  </si>
  <si>
    <t xml:space="preserve">0407030247 - TRATAMENTO CIRÚRGICO DE CISTOS PANCREÁTICOS</t>
  </si>
  <si>
    <t xml:space="preserve">0407040048 - HERNIOPLASTIA DIAFRAGMÁTICA (VIA ABDOMINAL)</t>
  </si>
  <si>
    <t xml:space="preserve">0407040056 - HERNIOPLASTIA DIAFRAGMÁTICA (VIA TORÁCICA)</t>
  </si>
  <si>
    <t xml:space="preserve">0407040064 - HERNIOPLASTIA EPIGASTRICA</t>
  </si>
  <si>
    <t xml:space="preserve">0407040072 - HERNIOPLASTIA EPIGASTRICA VIDEOLAPAROSCOPICA</t>
  </si>
  <si>
    <t xml:space="preserve">0407040080 - HERNIOPLASTIA INCISIONAL</t>
  </si>
  <si>
    <t xml:space="preserve">0407040099 - HERNIOPLASTIA INGUINAL (BILATERAL)</t>
  </si>
  <si>
    <t xml:space="preserve">0407040102 - HERNIOPLASTIA INGUINAL / CRURAL (UNILATERAL)</t>
  </si>
  <si>
    <t xml:space="preserve">0407040110 - HERNIOPLASTIA RECIDIVANTE</t>
  </si>
  <si>
    <t xml:space="preserve">0407040129 - HERNIOPLASTIA UMBILICAL</t>
  </si>
  <si>
    <t xml:space="preserve">0407040137 - HERNIORRAFIA INGUINAL VIDEOLAPAROSCÓPICA</t>
  </si>
  <si>
    <t xml:space="preserve">0407040153 - HERNIORRAFIA UMBILICAL VIDEOLAPAROSCÓPICA</t>
  </si>
  <si>
    <t xml:space="preserve">0407040170 - LAPAROTOMIA VIDEOLAPAROSCÓPICA PARA DRENAGEM E/OU BIÓPSIA</t>
  </si>
  <si>
    <t xml:space="preserve">0407040226 - REPARACAO DE OUTRAS HERNIAS</t>
  </si>
  <si>
    <t xml:space="preserve">0412010038 - COLOCAÇÃO DE PRÓTESE LARINGO-TRAQUEAL, TRAQUEAL, TRAQUEO-BRÔNQUICA, BRÔNQUICA POR VIA ENDOSCOPICA (INCLUI PRÓTESE)</t>
  </si>
  <si>
    <t xml:space="preserve">0412010046 - COLOCACAO DE PRÓTESE LARINGO TRAQUEAL/ TRAQUEO-BRÔNQUICA (INCLUI PRÓTESE)</t>
  </si>
  <si>
    <t xml:space="preserve">0412010097 - TRAQUEOPLASTIA POR ACESSO TORÁCICO</t>
  </si>
  <si>
    <t xml:space="preserve">0412010100 - TRAQUEOPLASTIA E/OU LARINGOTRAQUEOPLASTIA</t>
  </si>
  <si>
    <t xml:space="preserve">0412010119 - TRAQUEORRAFIA E/OU FECHAMENTO DE FÍSTULA TRAQUEO-CUTÂNEA</t>
  </si>
  <si>
    <t xml:space="preserve">0412010143 - TRATAMENTO CIRURGICO DE FISTULA TRAQUEOESOFÁGICA ADQUIRIDA</t>
  </si>
  <si>
    <t xml:space="preserve">0412020017 - MEDIASTINOTOMIA EXPLORADORA PARA-ESTERNAL / POR VIA ANTERIOR</t>
  </si>
  <si>
    <t xml:space="preserve">0412020025 - MEDIASTINOTOMIA EXTRAPLEURAL POR VIA POSTERIOR</t>
  </si>
  <si>
    <t xml:space="preserve">0412020050 - RESSECÇÃO DE TUMOR DO MEDIASTINO</t>
  </si>
  <si>
    <t xml:space="preserve">0412020068 - TIMECTOMIA</t>
  </si>
  <si>
    <t xml:space="preserve">0412030012 - DESCORTICAÇÃO PULMONAR</t>
  </si>
  <si>
    <t xml:space="preserve">0412030110 - PLEURODESE</t>
  </si>
  <si>
    <t xml:space="preserve">0412040018 - COSTECTOMIA</t>
  </si>
  <si>
    <t xml:space="preserve">0412040026 - ESTERNECTOMIA COM OU SEM PRÓTESE</t>
  </si>
  <si>
    <t xml:space="preserve">0412040034 - ESTERNECTOMIA SUBTOTAL</t>
  </si>
  <si>
    <t xml:space="preserve">0412040115 - RETIRADA DE CORPO ESTRANHO DA PAREDE TORÁCICA</t>
  </si>
  <si>
    <t xml:space="preserve">0412040123 - TORACECTOMIA COM RECONSTRUÇÃO PARIETAL (POR PRÓTESE)</t>
  </si>
  <si>
    <t xml:space="preserve">0412040131 - TORACECTOMIA SEM RECONSTRUÇÃO PARIETAL</t>
  </si>
  <si>
    <t xml:space="preserve">0412040158 - TORACOPLASTIA (QUALQUER TÉCNICA)</t>
  </si>
  <si>
    <t xml:space="preserve">0412040174 - TORACOTOMIA EXPLORADORA</t>
  </si>
  <si>
    <t xml:space="preserve">0412040182 - TRATAMENTO CIRÚRGICO DE DEFEITOS CONGÊNITOS DO TÓRAX</t>
  </si>
  <si>
    <t xml:space="preserve">0412040212 - TRATAMENTO CIRURGICO DE PAREDE TORACICA</t>
  </si>
  <si>
    <t xml:space="preserve">0412050013 - BULECTOMIA UNI OU BILATERAL</t>
  </si>
  <si>
    <t xml:space="preserve">0412050048 - LOBECTOMIA PULMONAR</t>
  </si>
  <si>
    <t xml:space="preserve">0412050064 - PNEUMOMECTOMIA</t>
  </si>
  <si>
    <t xml:space="preserve">0412050072 - PNEUMONECTOMIA DE TOTALIZACAO</t>
  </si>
  <si>
    <t xml:space="preserve">0412050102 - RESSECÇÃO EM CUNHA, TUMORECTOMIA / BIOPSIA DE PULMAO A CEU ABERTO</t>
  </si>
  <si>
    <t xml:space="preserve">0412050145 - METASTASECTOMIA PULMONAR UNI OU BILATERAL (QUALQUER MÉTODO)</t>
  </si>
  <si>
    <t xml:space="preserve">0413040020 - CORREÇÃO DE RETRAÇÃO CICATRICIAL VÁRIOS ESTÁGIOS</t>
  </si>
  <si>
    <t xml:space="preserve">0413040038 - DERMOLIPECTOMIA (1 OU 2 MEMBROS INFERIORES)</t>
  </si>
  <si>
    <t xml:space="preserve">0413040046 - DERMOLIPECTOMIA ABDOMINAL NAO ESTETICA (PLÁSTICA ABDOMINAL)</t>
  </si>
  <si>
    <t xml:space="preserve">0413040097 - PREPARO DE RETALHO</t>
  </si>
  <si>
    <t xml:space="preserve">0413040119 - RECONSTRUCAO DE LÓBULO DA ORELHA</t>
  </si>
  <si>
    <t xml:space="preserve">0413040127 - RECONSTRUCAO DE POLO SUPERIOR DA ORELHA</t>
  </si>
  <si>
    <t xml:space="preserve">0413040135 - RECONSTRUCAO DO HELIX DA ORELHA</t>
  </si>
  <si>
    <t xml:space="preserve">0413040143 - RECONSTRUCAO TOTAL DE ORELHA (MULTIPLOS ESTAGIOS)</t>
  </si>
  <si>
    <t xml:space="preserve">0413040151 - TRANSFERÊNCIA INTERMEDIÁRIA DE RETALHO</t>
  </si>
  <si>
    <t xml:space="preserve">0413040186 - TRATAMENTO CIRURGICO DE RETRACAO CICATRICIAL DA AXILA</t>
  </si>
  <si>
    <t xml:space="preserve">0413040194 - TRATAMENTO CIRURGICO DE RETRACAO CICATRICIAL DO COTOVELO</t>
  </si>
  <si>
    <t xml:space="preserve">0413040208 - TRATAMENTO CIRURGICO DE RETRACAO CICATRICIAL DOS DEDOS DA MAO/PE S/ COMPROMETIMENTO TENDINOSO</t>
  </si>
  <si>
    <t xml:space="preserve">0413040232 - TRATAMENTO CIRURGICO NAO ESTÉTICO DA ORELHA</t>
  </si>
  <si>
    <t xml:space="preserve">0409060011 - CERCLAGEM DE COLO DO UTERO</t>
  </si>
  <si>
    <t xml:space="preserve">0409060020 - COLPOPERINEOPLASTIA ANTERIOR E POSTERIOR C/ AMPUTACAO DE COLO</t>
  </si>
  <si>
    <t xml:space="preserve">0409060038 - EXCISÃO TIPO 3 DO COLO UTERINO</t>
  </si>
  <si>
    <t xml:space="preserve">0409060046 - CURETAGEM SEMIOTICA C/ OU S/ DILATACAO DO COLO DO UTERO</t>
  </si>
  <si>
    <t xml:space="preserve">0409060054 - CURETAGEM UTERINA EM MOLA HIDATIFORME</t>
  </si>
  <si>
    <t xml:space="preserve">0409060100 - HISTERECTOMIA (POR VIA VAGINAL)</t>
  </si>
  <si>
    <t xml:space="preserve">0409060119 - HISTERECTOMIA C/ ANEXECTOMIA (UNI / BILATERAL)</t>
  </si>
  <si>
    <t xml:space="preserve">0409060127 - HISTERECTOMIA SUBTOTAL</t>
  </si>
  <si>
    <t xml:space="preserve">0409060135 - HISTERECTOMIA TOTAL</t>
  </si>
  <si>
    <t xml:space="preserve">0409060143 - HISTERECTOMIA TOTAL AMPLIADA (WERTHEIN-MEIGS)</t>
  </si>
  <si>
    <t xml:space="preserve">0409060151 - HISTERECTOMIA VIDEOLAPAROSCOPICA</t>
  </si>
  <si>
    <t xml:space="preserve">0409060178 - HISTEROSCOPIA CIRURGICA C/ RESSECTOSCOPIO</t>
  </si>
  <si>
    <t xml:space="preserve">0409060186 - LAQUEADURA TUBARIA</t>
  </si>
  <si>
    <t xml:space="preserve">0409060194 - MIOMECTOMIA</t>
  </si>
  <si>
    <t xml:space="preserve">0409060208 - MIOMECTOMIA VIDEOLAPAROSCOPICA</t>
  </si>
  <si>
    <t xml:space="preserve">0409060216 - OOFORECTOMIA / OOFOROPLASTIA</t>
  </si>
  <si>
    <t xml:space="preserve">0409060224 - RESSECCAO DE VARIZES PELVICAS</t>
  </si>
  <si>
    <t xml:space="preserve">0409060232 - SALPINGECTOMIA UNI / BILATERAL</t>
  </si>
  <si>
    <t xml:space="preserve">0409060240 - SALPINGECTOMIA VIDEOLAPAROSCOPICA</t>
  </si>
  <si>
    <t xml:space="preserve">0409060259 - SALPINGOPLASTIA</t>
  </si>
  <si>
    <t xml:space="preserve">0409060267 - SALPINGOPLASTIA VIDEOLAPAROSCOPICA</t>
  </si>
  <si>
    <t xml:space="preserve">0409060275 - TRAQUELOPLASTIA</t>
  </si>
  <si>
    <t xml:space="preserve">0409070017 - ALARGAMENTO DA ENTRADA VAGINAL</t>
  </si>
  <si>
    <t xml:space="preserve">0409070025 - COLPECTOMIA</t>
  </si>
  <si>
    <t xml:space="preserve">0409070033 - COLPOCLEISE (CIRURGIA DE LE FORT)</t>
  </si>
  <si>
    <t xml:space="preserve">0409070041 - COLPOPERINEOCLEISE</t>
  </si>
  <si>
    <t xml:space="preserve">0409070050 - COLPOPERINEOPLASTIA ANTERIOR E POSTERIOR</t>
  </si>
  <si>
    <t xml:space="preserve">0409070068 - COLPOPERINEOPLASTIA POSTERIOR</t>
  </si>
  <si>
    <t xml:space="preserve">0409070076 - COLPOPERINEORRAFIA NAO OBSTETRICA</t>
  </si>
  <si>
    <t xml:space="preserve">0409070084 - COLPOPLASTIA ANTERIOR</t>
  </si>
  <si>
    <t xml:space="preserve">0409070114 - CONSTRUCAO DE VAGINA</t>
  </si>
  <si>
    <t xml:space="preserve">0409070149 - EXERESE DE CISTO VAGINAL</t>
  </si>
  <si>
    <t xml:space="preserve">0409070157 - EXERESE DE GLÂNDULA DE BARTHOLIN / SKENE</t>
  </si>
  <si>
    <t xml:space="preserve">0409070190 - MARSUPIALIZACAO DE GLÂNDULA DE BARTOLIN</t>
  </si>
  <si>
    <t xml:space="preserve">0409070203 - OPERACAO DE BURCH</t>
  </si>
  <si>
    <t xml:space="preserve">0409070211 - RECONSTRUCAO DA VAGINA</t>
  </si>
  <si>
    <t xml:space="preserve">0409070220 - TRATAMENTO CIRURGICO DE COAPTACAO DE NINFAS</t>
  </si>
  <si>
    <t xml:space="preserve">0409070238 - TRATAMENTO CIRURGICO DE FISTULA RETO-VAGINAL</t>
  </si>
  <si>
    <t xml:space="preserve">0409070254 - TRATAMENTO CIRURGICO DE FISTULA VESICO-VAGINAL</t>
  </si>
  <si>
    <t xml:space="preserve">0409070262 - TRATAMENTO CIRURGICO DE HIPERTROFIA DOS PEQUENOS LABIOS</t>
  </si>
  <si>
    <t xml:space="preserve">0409070270 - TRATAMENTO CIRURGICO DE INCONTINÊNCIA URINÁRIA POR VIA VAGINAL</t>
  </si>
  <si>
    <t xml:space="preserve">0409070289 - TRATAMENTO CIRURGICO DE VAGINA SEPTADA / ATRESICA</t>
  </si>
  <si>
    <t xml:space="preserve">0409070300 - VULVECTOMIA SIMPLES</t>
  </si>
  <si>
    <t xml:space="preserve">0410010057 - MASTECTOMIA RADICAL C/ LINFADENECTOMIA</t>
  </si>
  <si>
    <t xml:space="preserve">0410010065 - MASTECTOMIA SIMPLES</t>
  </si>
  <si>
    <t xml:space="preserve">0410010073 - PLASTICA MAMÁRIA FEMININA NAO ESTETICA</t>
  </si>
  <si>
    <t xml:space="preserve">0410010081 - PLASTICA MAMÁRIA MASCULINA</t>
  </si>
  <si>
    <t xml:space="preserve">0410010090 - PLASTICA MAMÁRIA RECONSTRUTIVA PÓS MASTECTOMIA C/ IMPLANTE DE PRÓTESE</t>
  </si>
  <si>
    <t xml:space="preserve">0410010111 - SETORECTOMIA / QUADRANTECTOMIA</t>
  </si>
  <si>
    <t xml:space="preserve">0410010120 - SETORECTOMIA / QUADRANTECTOMIA C/ ESVAZIAMENTO GANGLIONAR</t>
  </si>
  <si>
    <t xml:space="preserve">0415010012 - TRATAMENTO C/ CIRURGIAS MULTIPLAS</t>
  </si>
  <si>
    <t xml:space="preserve">-</t>
  </si>
  <si>
    <t xml:space="preserve">0415020034 - OUTROS PROCEDIMENTOS COM CIRURGIAS SEQUENCIAIS</t>
  </si>
  <si>
    <t xml:space="preserve">0415020069 - PROCEDIMENTOS SEQUENCIAIS EM ORTOPEDIA</t>
  </si>
  <si>
    <t xml:space="preserve">0415020077 - PROCEDIMENTOS SEQUENCIAIS EM NEUROCIRURGIA</t>
  </si>
  <si>
    <t xml:space="preserve">0415020042 - PROCEDIMENTOS SEQUENCIAIS EM ANOMALIA CRÂNIO E BUCOMAXILOFACIAL</t>
  </si>
  <si>
    <t xml:space="preserve">0403010012 - CRANIOPLASTIA</t>
  </si>
  <si>
    <t xml:space="preserve">0403010101 - DERIVAÇÃO VENTRICULAR PARA PERITÔNEO / ÁTRIO / PLEURA / RAQUE</t>
  </si>
  <si>
    <t xml:space="preserve">0403010152 - RESSECÇÃO DE MUCOCELE FRONTAL</t>
  </si>
  <si>
    <t xml:space="preserve">0403010160 - RETIRADA DE DERIVAÇÃO VENTRICULAR PARA PERITONEO / ÁTRIO / PLEURA / RAQUE</t>
  </si>
  <si>
    <t xml:space="preserve">0403010179 - RETIRADA DE PLACA DE CRANIOPLASTIA</t>
  </si>
  <si>
    <t xml:space="preserve">0403010187 - REVISÃO DE DERIVAÇÃO VENTRICULAR PARA PERITÔNEO / ÁTRIO / PLEURA / RAQUE</t>
  </si>
  <si>
    <t xml:space="preserve">0403010322 - TRATAMENTO CIRÚRGICO DE OSTEOMIELITE DO CRÂNIO</t>
  </si>
  <si>
    <t xml:space="preserve">0403020077 - NEUROLISE NAO FUNCIONAL DE NERVOS PERIFERICOS</t>
  </si>
  <si>
    <t xml:space="preserve">0403020085 - NEURORRAFIA</t>
  </si>
  <si>
    <t xml:space="preserve">0403020107 - TRANSPOSICAO DO NERVO CUBITAL</t>
  </si>
  <si>
    <t xml:space="preserve">0403050111 - SIMPATECTOMIA LOMBAR A CÉU ABERTO</t>
  </si>
  <si>
    <t xml:space="preserve">0403050146 - SIMPATECTOMIA TORÁCICA VIDEOCIRÚRGICA</t>
  </si>
  <si>
    <t xml:space="preserve">0405010010 - CORRECAO CIRURGICA DE ENTROPIO E ECTROPIO</t>
  </si>
  <si>
    <t xml:space="preserve">0405010028 - CORREÇÃO CIRÚRGICA DE EPICANTO E TELECANTO</t>
  </si>
  <si>
    <t xml:space="preserve">0405010036 - DACRIOCISTORRINOSTOMIA</t>
  </si>
  <si>
    <t xml:space="preserve">0405010079 - EXÉRESE DE CALAZIO E OUTRAS PEQUENAS LESOES DA PALPEBRA E SUPERCILIOS</t>
  </si>
  <si>
    <t xml:space="preserve">0405010117 - RECONSTITUICAO DE CANAL LACRIMAL</t>
  </si>
  <si>
    <t xml:space="preserve">0405010125 - RECONSTITUIÇÃO PARCIAL DE PALPEBRA COM TARSORRAFIA</t>
  </si>
  <si>
    <t xml:space="preserve">0405010133 - RECONSTITUIÇÃO TOTAL DE PALPEBRA</t>
  </si>
  <si>
    <t xml:space="preserve">0405010150 - SONDAGEM DE CANAL LACRIMAL SOB ANESTESIA GERAL</t>
  </si>
  <si>
    <t xml:space="preserve">0405020015 - CORREÇÃO CIRÚRGICA DE ESTRABISMO (ACIMA DE 2 MUSCULOS)</t>
  </si>
  <si>
    <t xml:space="preserve">0405020023 - CORREÇÃO CIRÚRGICA DO ESTRABISMO (ATE 2 MUSCULOS)</t>
  </si>
  <si>
    <t xml:space="preserve">0405030070 - RETINOPEXIA COM INTROFLEXÃO ESCLERAL</t>
  </si>
  <si>
    <t xml:space="preserve">0405030134 - VITRECTOMIA ANTERIOR</t>
  </si>
  <si>
    <t xml:space="preserve">0405030142 - VITRECTOMIA POSTERIOR</t>
  </si>
  <si>
    <t xml:space="preserve">0405030169 - VITRECTOMIA POSTERIOR COM INFUSÃO DE PERFLUOCARBONO E ENDOLASER</t>
  </si>
  <si>
    <t xml:space="preserve">0405030177 - VITRECTOMIA POSTERIOR COM INFUSÃO DE PERFLUOCARBONO/ÓLEO DE SILICONE/ENDOLASER</t>
  </si>
  <si>
    <t xml:space="preserve">0405030185 - TERMOTERAPIA TRANSPUPILAR</t>
  </si>
  <si>
    <t xml:space="preserve">0405030193 - PAN-FOTOCOAGULAÇÃO DE RETINA A LASER</t>
  </si>
  <si>
    <t xml:space="preserve">0405040016 - CORREÇÃO CIRURGICA DE LAGOFTALMO</t>
  </si>
  <si>
    <t xml:space="preserve">0405040059 - DESCOMPRESSÃO DE ORBITA</t>
  </si>
  <si>
    <t xml:space="preserve">0405040067 - ENUCLEAÇÃO DE GLOBO OCULAR</t>
  </si>
  <si>
    <t xml:space="preserve">0405040075 - EVISCERAÇÃO DE GLOBO OCULAR</t>
  </si>
  <si>
    <t xml:space="preserve">0405040105 - EXPLANTE DE LENTE INTRA OCULAR</t>
  </si>
  <si>
    <t xml:space="preserve">0405040148 - ORBITOTOMIA</t>
  </si>
  <si>
    <t xml:space="preserve">0405040156 - RECONSTITUIÇÃO DE CAVIDADE ORBITÁRIA</t>
  </si>
  <si>
    <t xml:space="preserve">0405040164 - RECONSTITUIÇÃO DE PAREDE DA ORBITA</t>
  </si>
  <si>
    <t xml:space="preserve">0405040202 - TRATAMENTO DE PTOSE PALPEBRAL</t>
  </si>
  <si>
    <t xml:space="preserve">0405040210 - REPOSICIONAMENTO DE LENTE INTRAOCULAR</t>
  </si>
  <si>
    <t xml:space="preserve">0405050011 - CAPSULECTOMIA POSTERIOR CIRURGICA</t>
  </si>
  <si>
    <t xml:space="preserve">0405050046 - CICLOCRIOCOAGULAÇÃO / DIATERMIA</t>
  </si>
  <si>
    <t xml:space="preserve">0405050054 - CICLODIALISE</t>
  </si>
  <si>
    <t xml:space="preserve">0405050097 - FACECTOMIA COM IMPLANTE DE LENTE INTRA-OCULAR</t>
  </si>
  <si>
    <t xml:space="preserve">0405050100 - FACECTOMIA S/ IMPLANTE DE LENTE INTRA-OCULAR</t>
  </si>
  <si>
    <t xml:space="preserve">0405050119 - FACOEMULSIFICAÇÃO COM IMPLANTE DE LENTE INTRA-OCULAR RIGIDA</t>
  </si>
  <si>
    <t xml:space="preserve">0405050135 - IMPLANTE DE PRÓTESE ANTI-GLAUCOMATOSA</t>
  </si>
  <si>
    <t xml:space="preserve">0405050143 - IMPLANTE INTRA-ESTROMAL</t>
  </si>
  <si>
    <t xml:space="preserve">0405050151 - IMPLANTE SECUNDÁRIO DE LENTE INTRA-OCULAR - LIO</t>
  </si>
  <si>
    <t xml:space="preserve">0405050216 - RECOBRIMENTO CONJUNTIVAL</t>
  </si>
  <si>
    <t xml:space="preserve">0405050224 - RECONSTITUIÇÃO DE FORNIX CONJUNTIVAL</t>
  </si>
  <si>
    <t xml:space="preserve">0405050232 - RECONSTRUÇÃO DE CAMARA ANTERIOR DO OLHO</t>
  </si>
  <si>
    <t xml:space="preserve">0405050313 - TOPOPLASTIA DO TRANSPLANTE</t>
  </si>
  <si>
    <t xml:space="preserve">0405050321 - TRABECULECTOMIA</t>
  </si>
  <si>
    <t xml:space="preserve">0405050356 - TRATAMENTO CIRÚRGICO DE GLAUCOMA CONGENITO</t>
  </si>
  <si>
    <t xml:space="preserve">0405050372 - FACOEMULSIFICAÇÃO COM IMPLANTE DE LENTE INTRA-OCULAR DOBRAVEL</t>
  </si>
  <si>
    <t xml:space="preserve">0405030045 - FOTOCOAGULAÇÃO A LASER</t>
  </si>
  <si>
    <t xml:space="preserve">0405050020 - CAPSULOTOMIA A YAG LASER</t>
  </si>
  <si>
    <t xml:space="preserve">0405050127 - FOTOTRABECULOPLASTIA A LASER</t>
  </si>
  <si>
    <t xml:space="preserve">0405050194 - IRIDOTOMIA A LASER</t>
  </si>
  <si>
    <t xml:space="preserve">0403020123 - TRATAMENTO CIRURGICO DE SINDROME COMPRESSIVA EM TUNEL OSTEO-FIBROSO AO NIVEL DO CARPO</t>
  </si>
  <si>
    <t xml:space="preserve">0408010010 - ARTRODESE DE GRANDES ARTICULAÇÕES ESCAPULO-TORÁCICAS</t>
  </si>
  <si>
    <t xml:space="preserve">0408010029 - ARTRODESE DE GRANDES ARTICULAÇÕES ESCAPULO-UMERAIS</t>
  </si>
  <si>
    <t xml:space="preserve">0408010037 - ARTROPLASTIA ESCAPULO-UMERAL (NÃO CONVENCIONAL)</t>
  </si>
  <si>
    <t xml:space="preserve">0408010045 - ARTROPLASTIA ESCAPULO-UMERAL PARCIAL</t>
  </si>
  <si>
    <t xml:space="preserve">0408010053 - ARTROPLASTIA ESCAPULO-UMERAL TOTAL</t>
  </si>
  <si>
    <t xml:space="preserve">0408010061 - ARTROPLASTIA ESCAPULO-UMERAL TOTAL - REVISÃO / RECONSTRUÇÃO</t>
  </si>
  <si>
    <t xml:space="preserve">0408010088 - DESARTICULAÇÃO INTERESCAPULO-TORÁCICA</t>
  </si>
  <si>
    <t xml:space="preserve">0408010100 - OSTECTOMIA DA CLAVÍCULA OU DA ESCÁPULA</t>
  </si>
  <si>
    <t xml:space="preserve">0408010118 - OSTEOTOMIA DA CLAVÍCULA OU DA ESCÁPULA</t>
  </si>
  <si>
    <t xml:space="preserve">0408010142 - REPARO DE ROTURA DO MANGUITO ROTADOR (INCLUI PROCEDIMENTOS DESCOMPRESSIVOS)</t>
  </si>
  <si>
    <t xml:space="preserve">0408010185 - TRATAMENTO CIRURGICO DE LUXACAO / FRATURA-LUXACAO ACROMIO-CLAVICULAR</t>
  </si>
  <si>
    <t xml:space="preserve">0408010193 - TRATAMENTO CIRÙRGICO DE LUXAÇÁO / FRATURA-LUXAÇÃO ESCÁPULO-UMERAL AGUDA</t>
  </si>
  <si>
    <t xml:space="preserve">0408010207 - TRATAMENTO CIRÚRGICO DE LUXAÇÃO / FRATURA-LUXAÇÃO ESTERNO-CLAVICULAR</t>
  </si>
  <si>
    <t xml:space="preserve">0408010215 - TRATAMENTO CIRÚRGICO DE LUXAÇÃO RECIDIVANTE / HABITUAL DE ARTICULAÇÃO ESCAPULO-UMERAL</t>
  </si>
  <si>
    <t xml:space="preserve">0408010223 - TRATAMENTO CIRÚRGICO DE RETARDO DE CONSOLIDAÇÃO DA PSEUDARTROSE DE CLAVICULA / ESCAPULA</t>
  </si>
  <si>
    <t xml:space="preserve">0408010231 - TRATAMENTO CIRÚRGICO DA SÍNDROME DO IMPACTO SUB-ACROMIAL</t>
  </si>
  <si>
    <t xml:space="preserve">0408020032 - ARTRODESE DE MÉDIAS / GRANDES ARTICULAÇÕES DE MEMBRO SUPERIOR</t>
  </si>
  <si>
    <t xml:space="preserve">0408020040 - ARTROPLASTIA DE ARTICULAÇÃO DA MÃO</t>
  </si>
  <si>
    <t xml:space="preserve">0408020059 - ARTROPLASTIA DE CABEÇA DO RÁDIO</t>
  </si>
  <si>
    <t xml:space="preserve">0408020067 - ARTROPLASTIA DE PUNHO</t>
  </si>
  <si>
    <t xml:space="preserve">0408020075 - ARTROPLASTIA TOTAL DE COTOVELO</t>
  </si>
  <si>
    <t xml:space="preserve">0408020083 - ARTROPLASTIA TOTAL DE COTOVELO (REVISAO / RECONSTRUCAO)</t>
  </si>
  <si>
    <t xml:space="preserve">0408020091 - RESSECÇÃO DO OLECRANO E/OU CABEÇA DO RÁDIO</t>
  </si>
  <si>
    <t xml:space="preserve">0408020121 - REALINHAMENTO DE MECANISMO EXTENSOR DOS DEDOS DA MÃO</t>
  </si>
  <si>
    <t xml:space="preserve">0408020130 - RECONSTRUÇÃO CAPSULO-LIGAMENTAR DE COTOVELO PUNHO</t>
  </si>
  <si>
    <t xml:space="preserve">0408020148 - RECONSTRUÇÃO DE POLIA TENDINOSA DOS DEDOS DA MÃO</t>
  </si>
  <si>
    <t xml:space="preserve">0408020482 - TRATAMENTO CIRÚRGICO DE LESÃO AGUDA CAPSULO-LIGAMENTAR DO MEMBRO SUPERIOR: COTOVELO / PUNHO</t>
  </si>
  <si>
    <t xml:space="preserve">0408020490 - TRATAMENTO CIRÚRGICO DE LESÃO DA MUSCULATURA INTRÍNSECA DA MÃO</t>
  </si>
  <si>
    <t xml:space="preserve">0408020504 - TRATAMENTO CIRÚRGICO DE LESÃO EVOLUTIVA FISARIA NO MEMBRO SUPERIOR</t>
  </si>
  <si>
    <t xml:space="preserve">0408020555 - TRATAMENTO CIRÚRGICO DE PSEUDARTROSE / RETARDO DE CONSOLIDAÇÃO / PERDA ÓSSEA DA MÃO</t>
  </si>
  <si>
    <t xml:space="preserve">0408020563 - TRATAMENTO CIRÚRGICO DE PSEUDARTROSE / RETARDO DE CONSOLIDAÇÃO / PERDA ÓSSEA DO ANTEBRAÇO</t>
  </si>
  <si>
    <t xml:space="preserve">0408020571 - TRATAMENTO CIRÚRGICO DE PSEUDARTROSE / RETARDO DE CONSOLIDAÇÃO / PERDA ÓSSEA DO ÚMERO</t>
  </si>
  <si>
    <t xml:space="preserve">0408020580 - TRATAMENTO CIRÚRGICO DE PSEUDARTROSE AO NÍVEL DO COTOVELO</t>
  </si>
  <si>
    <t xml:space="preserve">0408020598 - TRATAMENTO CIRÚRGICO DE PSEUDARTROSE NA REGIÃO METAFISE-EPIFISÁRIA DISTAL DO RÁDIO E ULNA</t>
  </si>
  <si>
    <t xml:space="preserve">0408020601 - TRATAMENTO CIRÚRGICO DE PSEUDO-RETARDO / CONSOLIDAÇÃO / PERDA ÓSSEA AO ÍIVEL DO CARPO</t>
  </si>
  <si>
    <t xml:space="preserve">0408020610 - TRATAMENTO CIRÚRGICO DE ROTURA / DESINSERÇÃO / ARRANCAMENTO CAPSULO-TENO-LIGAMENTAR NA MÃO</t>
  </si>
  <si>
    <t xml:space="preserve">0408020628 - TRATAMENTO CIRÚRGICO DE SINDACTILIA DA MÃO (POR ESPACO INTERDIGITAL)</t>
  </si>
  <si>
    <t xml:space="preserve">0408020636 - TRATAMENTO CIRÚRGICO DE SINOSTOSE RÁDIO ULNAR</t>
  </si>
  <si>
    <t xml:space="preserve">0408030011 - ARTRODESE CERVICAL / CERVICO TORÁCICA POSTERIOR CINCO NIVEIS</t>
  </si>
  <si>
    <t xml:space="preserve">0408030020 - ARTRODESE CERVICAL / CERVICO-TORÁCICA POSTERIOR UM NÍVEL</t>
  </si>
  <si>
    <t xml:space="preserve">0408030038 - ARTRODESE CERVICAL / CERVICO-TORÁCICA POSTERIOR DOIS NÍVEIS</t>
  </si>
  <si>
    <t xml:space="preserve">0408030046 - ARTRODESE CERVICAL / CERVICO-TORÁCICA POSTERIOR SEIS NÍVEIS</t>
  </si>
  <si>
    <t xml:space="preserve">0408030054 - ARTRODESE CERVICAL / CERVICO-TORÁCICA POSTERIOR TRES NÍVEIS</t>
  </si>
  <si>
    <t xml:space="preserve">0408030062 - ARTRODESE CERVICAL ANTERIOR TRÊS NIVEIS</t>
  </si>
  <si>
    <t xml:space="preserve">0408030070 - ARTRODESE CERVICAL ANTERIOR DOIS NÍVEIS</t>
  </si>
  <si>
    <t xml:space="preserve">0408030089 - ARTRODESE CERVICAL ANTERIOR C1-C2 VIA TRANS-ORAL / EXTRA-ORAL</t>
  </si>
  <si>
    <t xml:space="preserve">0408030097 - ARTRODESE CERVICAL ANTERIOR CINCO NÍVEIS</t>
  </si>
  <si>
    <t xml:space="preserve">0408030100 - ARTRODESE CERVICAL ANTERIOR QUATRO NÍVEIS</t>
  </si>
  <si>
    <t xml:space="preserve">0408030119 - ARTRODESE CERVICAL ANTERIOR UM NÍVEL</t>
  </si>
  <si>
    <t xml:space="preserve">0408030127 - ARTRODESE CERVICAL POSTERIOR C1-C2</t>
  </si>
  <si>
    <t xml:space="preserve">0408030135 - ARTRODESE INTERSOMATICA VIA POSTERIOR / POSTERO-LATERAL UM NÍVEL</t>
  </si>
  <si>
    <t xml:space="preserve">0408030143 - ARTRODESE INTERSOMATICA VIA POSTERIOR / POSTERO-LATERAL DOIS NÍVEIS</t>
  </si>
  <si>
    <t xml:space="preserve">0408030151 - ARTRODESE INTERSOMATICA VIA POSTERIOR / POSTERO-LATERAL QUATRO NÍVEIS</t>
  </si>
  <si>
    <t xml:space="preserve">0408030160 - ARTRODESE INTERSOMATICA VIA POSTERIOR / POSTERO-LATERAL TRES NÍVEIS</t>
  </si>
  <si>
    <t xml:space="preserve">0408030178 - ARTRODESE OCCIPTO-CERVICAL (C2) POSTERIOR</t>
  </si>
  <si>
    <t xml:space="preserve">0408030186 - ARTRODESE OCCIPTO-CERVICAL (C3)POSTERIOR</t>
  </si>
  <si>
    <t xml:space="preserve">0408030194 - ARTRODESE OCCIPTO-CERVICAL (C4)POSTERIOR</t>
  </si>
  <si>
    <t xml:space="preserve">0408030208 - ARTRODESE OCCIPTO-CERVICAL (C5) POSTERIOR</t>
  </si>
  <si>
    <t xml:space="preserve">0408030216 - ARTRODESE OCCIPTO-CERVICAL (C6)POSTERIOR</t>
  </si>
  <si>
    <t xml:space="preserve">0408030224 - ARTRODESE OCCIPTO-CERVICAL (C7) POSTERIOR</t>
  </si>
  <si>
    <t xml:space="preserve">0408030232 - ARTRODESE TORACO-LOMBO-SACRA ANTERIOR UM NÍVEL</t>
  </si>
  <si>
    <t xml:space="preserve">0408030240 - ARTRODESE TORACO-LOMBO-SACRA ANTERIOR DOIS NIVEIS</t>
  </si>
  <si>
    <t xml:space="preserve">0408030259 - ARTRODESE TORACO-LOMBO-SACRA ANTERIOR, TRES NIVEIS,</t>
  </si>
  <si>
    <t xml:space="preserve">0408030267 - ARTRODESE TORACO-LOMBO-SACRA POSTERIOR UM NÍVEL</t>
  </si>
  <si>
    <t xml:space="preserve">0408030275 - ARTRODESE TORACO-LOMBO-SACRA POSTERIOR TRÊS NIVEIS</t>
  </si>
  <si>
    <t xml:space="preserve">0408030283 - ARTRODESE TORACO-LOMBO-SACRA POSTERIOR CINCO NÍVEIS</t>
  </si>
  <si>
    <t xml:space="preserve">0408030291 - ARTRODESE TORACO-LOMBO-SACRA POSTERIOR, DOIS NÍVEIS,</t>
  </si>
  <si>
    <t xml:space="preserve">0408030305 - ARTRODESE TORACO-LOMBO-SACRA POSTERIOR, QUATRO NÍVEIS,</t>
  </si>
  <si>
    <t xml:space="preserve">0408030313 - ARTRODESE TORACO-LOMBO-SACRA POSTERIOR, SEIS NÍVEIS,</t>
  </si>
  <si>
    <t xml:space="preserve">0408030321 - ARTRODESE TORACO-LOMBO-SACRA POSTERIOR, SETE NIVEIS,</t>
  </si>
  <si>
    <t xml:space="preserve">0408030330 - COSTO-TRANSVERSECTOMIA</t>
  </si>
  <si>
    <t xml:space="preserve">0408030348 - COSTOPLASTIA (3 OU MAIS COSTELAS)</t>
  </si>
  <si>
    <t xml:space="preserve">0408030356 - DESCOMPRESSÃO DA JUNÇÃO CRANIO-CERVICAL VIA TRANSORAL / RETROFARINGEA</t>
  </si>
  <si>
    <t xml:space="preserve">0408030364 - DESCOMPRESSÃO OSSEA NA JUNÇÃO CRANIO-CERVICAL VIA POSTERIOR</t>
  </si>
  <si>
    <t xml:space="preserve">0408030372 - DESCOMPRESSÃO OSSEA NA JUNÇÃO CRANIO-CERVICAL VIA POSTERIOR C/ DUROPLASTIA</t>
  </si>
  <si>
    <t xml:space="preserve">0408030380 - DISCECTOMIA CERVICAL / LOMBAR / LOMBO-SACRA POR VIA POSTERIOR (1 NÍVEL C/ MICROSCÓPIO)</t>
  </si>
  <si>
    <t xml:space="preserve">0408030399 - DISCECTOMIA CERVICAL / LOMBAR / LOMBO-SACRA POR VIA POSTERIOR (UM NÍVEL)</t>
  </si>
  <si>
    <t xml:space="preserve">0408030402 - DISCECTOMIA CERVICAL / LOMBAR / LOMBO-SACRA POR VIA POSTERIOR (DOIS NÍVEIS)</t>
  </si>
  <si>
    <t xml:space="preserve">0408030410 - DISCECTOMIA CERVICAL / LOMBAR / LOMBO-SACRA POR VIA POSTERIOR (DOIS OU MAIS NÍVEIS C/ MICROSCÓPIO)</t>
  </si>
  <si>
    <t xml:space="preserve">0408030429 - DISCECTOMIA CERVICAL ANTERIOR (ATÉ 2 NÍVEIS C/ MICROSCÓPIO)</t>
  </si>
  <si>
    <t xml:space="preserve">0408030437 - DISCECTOMIA CERVICAL POR VIA ANTERIOR (1 NÍVEL)</t>
  </si>
  <si>
    <t xml:space="preserve">0408030445 - DISCECTOMIA CERVICAL POR VIA ANTERIOR (2 OU MAIS NÍVEIS)</t>
  </si>
  <si>
    <t xml:space="preserve">0408030453 - DISCECTOMIA TORACO-LOMBO-SACRA POR VIA ANTERIOR (C/ 2 OU MAIS NÍVEIS)</t>
  </si>
  <si>
    <t xml:space="preserve">0408030461 - DISCECTOMIA TORACO-LOMBO-SACRA POR VIA ANTERIOR (1 NÍVEL)</t>
  </si>
  <si>
    <t xml:space="preserve">0408030500 - RESSECÇÃO DE 2 OU MAIS CORPOS VERTEBRAIS CERVICAIS</t>
  </si>
  <si>
    <t xml:space="preserve">0408030518 - RESSECÇÃO DE 2 OU MAIS CORPOS VERTEBRAIS TORACO-LOMBO-SACROS</t>
  </si>
  <si>
    <t xml:space="preserve">0408030534 - RESSECÇÃO DE ELEMENTO VERTEBRAL POSTERIOR / POSTERO-LATERAL / DISTAL A C2 (MAIS DE 2 SEGMENTOS)</t>
  </si>
  <si>
    <t xml:space="preserve">0408030542 - RESSECÇÃO DE ELEMENTO VERTEBRAL POSTERIOR / POSTERO-LATERAL DISTAIL A C2 (AT 2 SEGMENTOS)</t>
  </si>
  <si>
    <t xml:space="preserve">0408030550 - RESSECÇÃO DE UM CORPO VERTEBRAL CERVICAL</t>
  </si>
  <si>
    <t xml:space="preserve">0408030569 - RESSECÇÃO DE UM CORPO VERTEBRAL TORACO-LOMBO-SACRO</t>
  </si>
  <si>
    <t xml:space="preserve">0408030577 - RETIRADA DE CORPO ESTRANHO DA COLUNA CERVICAL POR VIA ANTERIOR</t>
  </si>
  <si>
    <t xml:space="preserve">0408030585 - RETIRADA DE CORPO ESTRANHO DA COLUNA CERVICAL POR VIA POSTERIOR</t>
  </si>
  <si>
    <t xml:space="preserve">0408030593 - RETIRADA DE CORPO ESTRANHO DA COLUNA TORACO-LOMBO-SACRA POR VIA ANTERIOR</t>
  </si>
  <si>
    <t xml:space="preserve">0408030615 - REVISÃO DE ARTRODESE / TRATAMENTO CIRÚRGICO DE PSEUDARTOSE DA COLUNA TORACO-LOMBO-SACRA ANTERIOR</t>
  </si>
  <si>
    <t xml:space="preserve">0408030623 - REVISÃO DE ARTRODESE / TRATAMENTO CIRÚRGICO DE PSEUDARTROSE DA COLUNA CERVICAL POSTERIOR</t>
  </si>
  <si>
    <t xml:space="preserve">0408030631 - REVISÃO DE ARTRODESE / TRATAMENTO CIRÚRGICO DE PSEUDARTROSE DA COLUNA TORACO-LOMBO-SACRA POSTERIOR</t>
  </si>
  <si>
    <t xml:space="preserve">0408030640 - REVISÃO DE ARTRODESE TRATAMENTO CIRÚRGICO DE PSEUDOARTORSE DA COLUNA CERVICAL ANTERIOR</t>
  </si>
  <si>
    <t xml:space="preserve">0408030658 - TRATAMENTO CIRÚRGICO DE DEFORMIDADE DA COLUNA VIA ANTERO-POSTERIOR NOVE OU MAIS NÍVEIS</t>
  </si>
  <si>
    <t xml:space="preserve">0408030666 - TRATAMENTO CIRÚRGICO DE DEFORMIDADE DA COLUNA VIA ANTERIOR OITO NÍVEIS</t>
  </si>
  <si>
    <t xml:space="preserve">0408030674 - TRATAMENTO CIRÚRGICO DE DEFORMIDADE DA COLUNA VIA ANTERIOR QUATRO NÍVEIS</t>
  </si>
  <si>
    <t xml:space="preserve">0408030682 - TRATAMENTO CIRÚRGICO DE DEFORMIDADE DA COLUNA VIA ANTERIOR CINCO NÍVEIS</t>
  </si>
  <si>
    <t xml:space="preserve">0408030690 - TRATAMENTO CIRÚRGICO DE DEFORMIDADE DA COLUNA VIA ANTERIOR POSTERIOR ATÉ OITO NÍVEIS</t>
  </si>
  <si>
    <t xml:space="preserve">0408030704 - VERTEBROPLASTIA POR DISPOSITIVO GUIADO EM UM NÍVEL</t>
  </si>
  <si>
    <t xml:space="preserve">0408030712 - TRATAMENTO CIRÚRGICO DE DEFORMIDADE DA COLUNA VIA ANTERIOR SEIS NÍVEIS</t>
  </si>
  <si>
    <t xml:space="preserve">0408030720 - TRATAMENTO CIRÚRGICO DE DEFORMIDADE DA COLUNA VIA ANTERIOR SETE NÍVEIS</t>
  </si>
  <si>
    <t xml:space="preserve">0408030739 - TRATAMENTO CIRÚRGICO DE DEFORMIDADE DA COLUNA VIA POSTERIOR OITO NIVEIS</t>
  </si>
  <si>
    <t xml:space="preserve">0408030747 - TRATAMENTO CIRÚRGICO DE FRATURA NIVEL C1 - C2 POR VIA ANTERIOR (OSTEOSSINTESE)</t>
  </si>
  <si>
    <t xml:space="preserve">0408030755 - TRATAMENTO CIRÚRGICO DE TORCICOLO CONGENITO</t>
  </si>
  <si>
    <t xml:space="preserve">0408030763 - TRATAMENTO CIRÚRGICO DE DEFORMIDADE DA COLUNA VIA POSTERIOR NOVE NÍVEIS</t>
  </si>
  <si>
    <t xml:space="preserve">0408030771 - TRATAMENTO CIRÚRGICO DESCOMPRESSIVO AO NÍVEL DO DESFILADEIRO TORACICO</t>
  </si>
  <si>
    <t xml:space="preserve">0408030780 - VERTEBROPLASTIA POR DISPOSITIVO GUIADO DOIS NÍVEIS</t>
  </si>
  <si>
    <t xml:space="preserve">0408030798 - VERTEBROPLASTIA POR DISPOSITIVO GUIADO TRES NÍVEIS</t>
  </si>
  <si>
    <t xml:space="preserve">0408030801 - TRATAMENTO CIRÚRGICO DE DEFORMIDADE DA COLUNA VIA POSTERIOR DOZE NIVEIS OU MAIS</t>
  </si>
  <si>
    <t xml:space="preserve">0408030810 - TRATAMENTO CIRURGICO DE DEFORMIDADE DA COLUNA VIA POSTERIOR DEZ NIVEIS</t>
  </si>
  <si>
    <t xml:space="preserve">0408030828 - TRATAMENTO CIRÚRGICO DE DEFORMIDADE DA COLUNA VIA POSTERIOR ONZE NÍVEIS</t>
  </si>
  <si>
    <t xml:space="preserve">0408030836 - TRATAMENTO CIRÚRGICO DE DEFORMIDADE DA COLUNA VIA ANTERIOR DOIS NÍVEIS</t>
  </si>
  <si>
    <t xml:space="preserve">0408030844 - TRATAMENTO CIRÚRGICO DE DEFORMIDADE DA COLUNA VIA ANTERIOR TRÊS NÍVEIS</t>
  </si>
  <si>
    <t xml:space="preserve">0408030852 - TRATAMENTO CIRÚRGICO DE DEFORMIDADE DA COLUNA VIA POSTERIOR CINCO NÍVEIS</t>
  </si>
  <si>
    <t xml:space="preserve">0408030860 - TRATAMENTO CIRÚRGICO DE DEFORMIDADE DA COLUNA VIA POSTERIOR SEIS NÍVEIS</t>
  </si>
  <si>
    <t xml:space="preserve">0408030879 - TRATAMENTO CIRÚRGICO DE DEFORMIDADE DA COLUNA VIA POSTERIOR TRÊS NÍVEIS</t>
  </si>
  <si>
    <t xml:space="preserve">0408030887 - TRATAMENTO CIRÚRGICO DE DEFORMIDADE DA COLUNA VIA POSTERIOR QUATRO NÍVEIS</t>
  </si>
  <si>
    <t xml:space="preserve">0408030895 - TRATAMENTO CIRÚRGICO DE DEFORMIDADE DA COLUNA VIA POSTERIOR DOIS NÍVEIS</t>
  </si>
  <si>
    <t xml:space="preserve">0408030909 - TRATAMENTO CIRÚRGICO DE DEFORMIDADE DA COLUNA VIA POSTERIOR SETE NÍVEIS</t>
  </si>
  <si>
    <t xml:space="preserve">0408030917 - ARTRODESE CERVICAL / CERVICO TORÁCICA POSTERIOR QUATRO NÍVEIS</t>
  </si>
  <si>
    <t xml:space="preserve">0408040025 - ARTRODESE DA SÍNFISE PÚBICA</t>
  </si>
  <si>
    <t xml:space="preserve">0408040033 - ARTRODESE DE ARTICULAÇÕES SACROILIACAS</t>
  </si>
  <si>
    <t xml:space="preserve">0408040041 - ARTROPLASTIA DE QUADRIL (NÃO CONVENCIONAL)</t>
  </si>
  <si>
    <t xml:space="preserve">0408040050 - ARTROPLASTIA PARCIAL DE QUADRIL</t>
  </si>
  <si>
    <t xml:space="preserve">0408040068 - ARTROPLASTIA TOTAL DE CONVERSÃO DO QUADRIL</t>
  </si>
  <si>
    <t xml:space="preserve">0408040076 - ARTROPLASTIA DE REVISÃO OU RECONSTRUÇÃO DO QUADRIL</t>
  </si>
  <si>
    <t xml:space="preserve">0408040084 - ARTROPLASTIA TOTAL PRIMÁRIA DO QUADRIL CIMENTADA</t>
  </si>
  <si>
    <t xml:space="preserve">0408040092 - ARTROPLASTIA TOTAL PRIMARIA DO QUADRIL NÃO CIMENTADA / HÍBRIDA</t>
  </si>
  <si>
    <t xml:space="preserve">0408040122 - EPIFISIODESE DO TROCANTER MAIOR DO FÊMUR</t>
  </si>
  <si>
    <t xml:space="preserve">0408040130 - EPIFISIODESE FEMORAL PROXIMAL IN SITU</t>
  </si>
  <si>
    <t xml:space="preserve">0408040149 - OSTECTOMIA DA PELVE</t>
  </si>
  <si>
    <t xml:space="preserve">0408040157 - OSTEOTOMIA DA PELVE</t>
  </si>
  <si>
    <t xml:space="preserve">0408040165 - RECONSTRUÇÃO OSTEOPLASTICA DO QUADRIL</t>
  </si>
  <si>
    <t xml:space="preserve">0408040173 - REDUÇÃO INCRUENTA C/ MANIPULAÇÃO DE LUXAÇÃO ESPONTÂNEA / PROGRESSIVA DO QUADRIL COM APLICAÇÃO DE DISPOSITIVOS DE CONTENÇÃO</t>
  </si>
  <si>
    <t xml:space="preserve">0408050039 - ARTRODESE DE MEDIAS / GRANDES ARTICULAÇÕES DE MEMBRO INFERIOR</t>
  </si>
  <si>
    <t xml:space="preserve">0408050047 - ARTROPLASTIA DE JOELHO (NÃO CONVENCIONAL)</t>
  </si>
  <si>
    <t xml:space="preserve">0408050055 - ARTROPLASTIA TOTAL DE JOELHO - REVISÃO / RECONSTRUÇÃO</t>
  </si>
  <si>
    <t xml:space="preserve">0408050063 - ARTROPLASTIA TOTAL PRIMARIA DO JOELHO</t>
  </si>
  <si>
    <t xml:space="preserve">0408050071 - ARTROPLASTIA UNICOMPARTIMENTAL PRIMARIA DO JOELHO</t>
  </si>
  <si>
    <t xml:space="preserve">0408050101 - PATELECTOMIA TOTAL OU PARCIAL</t>
  </si>
  <si>
    <t xml:space="preserve">0408050110 - QUADRICEPSPLASTIA</t>
  </si>
  <si>
    <t xml:space="preserve">0408050128 - REALINHAMENTO DO MECANISMO EXTENSOR DO JOELHO</t>
  </si>
  <si>
    <t xml:space="preserve">0408050136 - RECONSTRUÇÃODE TENDAO PATELAR / TENDAO QUADRICIPITAL</t>
  </si>
  <si>
    <t xml:space="preserve">0408050144 - RECONSTRUÇÃO LIGAMENTAR DO TORNOZELO</t>
  </si>
  <si>
    <t xml:space="preserve">0408050152 - RECONSTRUÇÃO LIGAMENTAR EXTRA-ARTICULAR DO JOELHO</t>
  </si>
  <si>
    <t xml:space="preserve">0408050160 - RECONSTRUÇÃOLIGAMENTAR INTRA-ARTICULAR DO JOELHO (CRUZADO ANTERIOR)</t>
  </si>
  <si>
    <t xml:space="preserve">0408050179 - RECONSTRUÇÃO LIGAMENTAR INTRA-ARTICULAR DO JOELHO (CRUZADO POSTERIOR COM OU SEM ANTERIOR)</t>
  </si>
  <si>
    <t xml:space="preserve">0408050322 - REPARO DE BAINHA TENDINOSA AO NIVEL DO TORNOZELO</t>
  </si>
  <si>
    <t xml:space="preserve">0408050330 - REVISÃO CIRURGICA DE COTO DE AMPUTAÇÃO EM MEMBRO INFERIOR (EXCETO DEDOS DO PÉ)</t>
  </si>
  <si>
    <t xml:space="preserve">0408050349 - REVISÃO CIRÚRGICA DO PE TORTO CONGENITO</t>
  </si>
  <si>
    <t xml:space="preserve">0408050357 - SINDACTILIA CIRURGICA DOS DEDOS DO PE (PROCEDIMENTO TIPO KELIKIAN)</t>
  </si>
  <si>
    <t xml:space="preserve">0408050373 - TENOSINOVECTOMIA EM MEMBRO INFERIOR</t>
  </si>
  <si>
    <t xml:space="preserve">0408050390 - TRANSFERENCIA MUSCULAR / TENDINOSA NO MEMBRO INFERIOR</t>
  </si>
  <si>
    <t xml:space="preserve">0408050403 - TRANSPLANTE DE MENISCO</t>
  </si>
  <si>
    <t xml:space="preserve">0408050411 - TRANSPOSIÇÃO DA FIBULA PARA A TIBIA</t>
  </si>
  <si>
    <t xml:space="preserve">0408050438 - TRATAMENTO CIRURGICO DE AVULSAO DO GRANDE E DO PEQUENO TROCANTER</t>
  </si>
  <si>
    <t xml:space="preserve">0408050446 - TRATAMENTO CIRÚRGICO DE COALIZÃO TARSAL</t>
  </si>
  <si>
    <t xml:space="preserve">0408050659 - TRATAMENTO CIRÚRGICO DE HALUX VALGUS COM OSTEOTOMIA DO PRIMEIRO OSSO METATARSIANO</t>
  </si>
  <si>
    <t xml:space="preserve">0408050667 - TRATAMENTO CIRÚRGICO DE LESÃO AGUDA CAPSULO-LIGAMENTAR MEMBRO INFERIOR (JOELHO / TORNOZELO)</t>
  </si>
  <si>
    <t xml:space="preserve">0408050675 - TRATAMENTO CIRÚRGICO DE LESÃO EVOLUTIVA FISÁRIA NO MEMBRO INFERIOR</t>
  </si>
  <si>
    <t xml:space="preserve">0408050721 - TRATAMENTO CIRÚRGICO DE METATARSO PRIMO VARO</t>
  </si>
  <si>
    <t xml:space="preserve">0408050730 - TRATAMENTO CIRÚRGICO DE PÉ CAVO</t>
  </si>
  <si>
    <t xml:space="preserve">0408050748 - TRATAMENTO CIRÚRGICO DE PÉ PLANO VALGO</t>
  </si>
  <si>
    <t xml:space="preserve">0408050756 - TRATAMENTO CIRÚRGICO DE PÉ TALO VERTICAL</t>
  </si>
  <si>
    <t xml:space="preserve">0408050764 - TRATAMENTO CIRÚRGICO DE PÉ TORTO CONGÊNITO</t>
  </si>
  <si>
    <t xml:space="preserve">0408050772 - TRATAMENTO CIRÚRGICO DE PÉ TORTO CONGÊNITO INVETERADO</t>
  </si>
  <si>
    <t xml:space="preserve">0408050780 - TRATAMENTO CIRÚRGICO DE PSEUDARTROSE / RETARDO DE CONSOLIDAÇÃO / PERDA ÓSSEA AO NÍVEL DO TARSO</t>
  </si>
  <si>
    <t xml:space="preserve">0408050799 - TRATAMENTO CIRÚRGICO DE PSEUDARTROSE / RETARDO DE CONSOLIDAÇÃO / PERDA ÓSSEA DA DIÁFISE DO FÊMUR</t>
  </si>
  <si>
    <t xml:space="preserve">0408050802 - TRATAMENTO CIRÚRGICO DE PSEUDARTROSE / RETARDO DE CONSOLIDAÇÃO / PERDA ÓSSEA DA REGIÃO TROCANTERIANA</t>
  </si>
  <si>
    <t xml:space="preserve">0408050810 - TRATAMENTO CIRÚRGICO DE PSEUDARTROSE / RETARDO DE CONSOLIDAÇÃO / PERDA ÓSSEA DO COLO DO FÊMUR</t>
  </si>
  <si>
    <t xml:space="preserve">0408050829 - TRATAMENTO CIRÚRGICO DE PSEUDARTROSE / RETARDO DE CONSOLIDAÇÃO / PERDA ÓSSEA DO PÉ</t>
  </si>
  <si>
    <t xml:space="preserve">0408050837 - TRATAMENTO CIRÚRGICO DE PSEUDARTROSE / RETARDO DE CONSOLIDAÇÃO / PERDA ÓSSEA METÁFISE DISTAL DO FÊMUR</t>
  </si>
  <si>
    <t xml:space="preserve">0408050845 - TRATAMENTO CIRÚRGICO DE PSEUDARTROSE / RETARDO DE CONSOLIDAÇÃO AO NÍVEL DO JOELHO</t>
  </si>
  <si>
    <t xml:space="preserve">0408050861 - TRATAMENTO CIRÚRGICO DE PSEUDARTROSE / RETARDO DE CONSOLIDAÇÃO / PERDA ÓSSEA DA DIÁFISE TIBIAL</t>
  </si>
  <si>
    <t xml:space="preserve">0408050870 - TRATAMENTO CIRÚRGICO DE PSEUDARTROSE / RETARDO DE CONSOLIDAÇÃO/ PERDA ÓSSEA DA METÁFISE TIBIAL</t>
  </si>
  <si>
    <t xml:space="preserve">0408050888 - TRATAMENTO CIRÚRGICO DE ROTURA DE MENISCO COM SUTURA MENISCAL UNI / BICOMPATIMENTAL</t>
  </si>
  <si>
    <t xml:space="preserve">0408050896 - TRATAMENTO CIRÚRGICO DE ROTURA DO MENISCO COM MENISCECTOMIA PARCIAL / TOTAL</t>
  </si>
  <si>
    <t xml:space="preserve">0408050900 - TRATAMENTO CIRÚRGICO DO HALUX RIGIDUS</t>
  </si>
  <si>
    <t xml:space="preserve">0408050918 - TRATAMENTO CIRÚRGICO DO HALUX VALGUS S/ OSTEOTOMIA DO PRIMEIRO OSSO METATARSIANO</t>
  </si>
  <si>
    <t xml:space="preserve">0408050926 - TRATAMENTO DAS LESÕES OSTEO-CONDRAIS POR FIXAÇÃO OU MOSAICOPLASTIA JOELHO/TORNOZELO</t>
  </si>
  <si>
    <t xml:space="preserve">0408060018 - ALONGAMENTO / ENCURTAMENTO MIOTENDINOSO</t>
  </si>
  <si>
    <t xml:space="preserve">0408060026 - ALONGAMENTO E/OU TRANSPORTE DE OSSOS DA MÃO E/OU DO PÉ</t>
  </si>
  <si>
    <t xml:space="preserve">0408060034 - ALONGAMENTO E/OU TRANSPORTE ÓSSEO DE OSSOS LONGOS (EXCETO DA MÃO E DO PÉ)</t>
  </si>
  <si>
    <t xml:space="preserve">0408060050 - ARTRODESE DE PEQUENAS ARTICULAÇÕES</t>
  </si>
  <si>
    <t xml:space="preserve">0408060069 - ARTROPLASTIA DE RESSECÇÃO DE MÉDIA / GRANDE ARTICULAÇÃO</t>
  </si>
  <si>
    <t xml:space="preserve">0408060077 - ARTROPLASTIA DE RESSECÇÃO DE PEQUENAS ARTICULAÇÕES</t>
  </si>
  <si>
    <t xml:space="preserve">0408060085 - BURSECTOMIA</t>
  </si>
  <si>
    <t xml:space="preserve">0408060093 - DESCOMPRESSÃO COM ESVAZIAMENTO MEDULAR POR BROCAGEM / VIA CORTICOTOMIA</t>
  </si>
  <si>
    <t xml:space="preserve">0408060107 - DIAFISECTOMIA DE OSSOS LONGOS</t>
  </si>
  <si>
    <t xml:space="preserve">0408060115 - ENCURTAMENTO DE OSSOS LONGOS EXCETO DA MÃO E DO PÉ</t>
  </si>
  <si>
    <t xml:space="preserve">0408060123 - EXPLORAÇÃO ARTICULAR C/ OU S/ SINOVECTOMIA DE MÉDIAS / GRANDES ARTICULAÇÕES</t>
  </si>
  <si>
    <t xml:space="preserve">0408060131 - EXPLORAÇÃO ARTICULAR C/ OU S/ SINOVECTOMIA DE PEQUENAS ARTICULAÇÕES</t>
  </si>
  <si>
    <t xml:space="preserve">0408060140 - FASCIECTOMIA</t>
  </si>
  <si>
    <t xml:space="preserve">0408060158 - MANIPULAÇÃO ARTICULAR</t>
  </si>
  <si>
    <t xml:space="preserve">0408060166 - OSTECTOMIA DE OSSOS DA MÃO E/OU DO PÉ</t>
  </si>
  <si>
    <t xml:space="preserve">0408060174 - OSTECTOMIA DE OSSOS LONGOS EXCETO DA MÃO E DO PÉ</t>
  </si>
  <si>
    <t xml:space="preserve">0408060182 - OSTEOTOMIA DE OSSOS DA MÃO E/OU DO PÉ</t>
  </si>
  <si>
    <t xml:space="preserve">0408060190 - OSTEOTOMIA DE OSSOS LONGOS EXCETO DA MÃO E DO PÉ</t>
  </si>
  <si>
    <t xml:space="preserve">0408060204 - REINSERÇÃO MUSCULAR</t>
  </si>
  <si>
    <t xml:space="preserve">0408060212 - RESSECÇÃO DE CISTO SINOVIAL</t>
  </si>
  <si>
    <t xml:space="preserve">0408060239 - RESSECÇÃO DE TUMOR E RECONSTRUÇÃO C/ RETALHO MICROCIRÚRGICO</t>
  </si>
  <si>
    <t xml:space="preserve">0408060247 - RESSECÇÃO DE TUMOR E RECONSTRUÇÃO C/ RETALHO NÃO MICROCIRÚRGICO (EXCETO MÃO E PÉ)</t>
  </si>
  <si>
    <t xml:space="preserve">0408060255 - RESSECÇÃO DE TUMOR E RECONSTRUÇÃO C/ TRANSPORTE ÓSSEO</t>
  </si>
  <si>
    <t xml:space="preserve">0408060263 - RESSECÇÃO DE TUMOR ÓSSEO C/ SUBSTITUIÇÃO (ENDOPRÓTESE)</t>
  </si>
  <si>
    <t xml:space="preserve">0408060271 - RESSECÇÃO DE TUMOR ÓSSEO E RECONSTRUÇÃO C/ ENXERTO</t>
  </si>
  <si>
    <t xml:space="preserve">0408060280 - RESSECÇÃO DE TUMOR ÓSSEO E RECONSTRUÇÃO C/ RETALHO NÃO MICROCIRÚRGICO (APENAS MÃO E PÉ)</t>
  </si>
  <si>
    <t xml:space="preserve">0408060298 - RESSECÇÃO DE TUMOR ÓSSEO E RECONSTRUÇÃO POR DESLIZAMENTO</t>
  </si>
  <si>
    <t xml:space="preserve">0408060301 - RESSECÇÃO MUSCULAR</t>
  </si>
  <si>
    <t xml:space="preserve">0408060310 - RESSECÇÃO SIMPLES DE TUMOR ÓSSEO / DE PARTES MOLES</t>
  </si>
  <si>
    <t xml:space="preserve">0408060328 - RETIRADA DE CORPO ESTRANHO INTRA-ARTICULAR</t>
  </si>
  <si>
    <t xml:space="preserve">0408060336 - RETIRADA DE CORPO ESTRANHO INTRA-ÓSSEO</t>
  </si>
  <si>
    <t xml:space="preserve">0408060344 - RETIRADA DE ESPAÇADORES / OUTROS MATERIAIS</t>
  </si>
  <si>
    <t xml:space="preserve">0408060352 - RETIRADA DE FIO OU PINO INTRA-ÓSSEO</t>
  </si>
  <si>
    <t xml:space="preserve">0408060360 - RETIRADA DE FIXADOR EXTERNO</t>
  </si>
  <si>
    <t xml:space="preserve">0408060379 - RETIRADA DE PLACA E/OU PARAFUSOS</t>
  </si>
  <si>
    <t xml:space="preserve">0408060387 - RETIRADA DE PRÓTESE DE SUBSTITUIÇÃO DE GRANDES ARTICULAÇÕES (OMBRO / COTOVELO / QUADRIL / JOELHO)</t>
  </si>
  <si>
    <t xml:space="preserve">0408060409 - RETIRADA DE TRAÇÃO TRANS-ESQUELÉTICA</t>
  </si>
  <si>
    <t xml:space="preserve">0408060417 - RETRAÇÃO CICATRICIAL DOS DEDOS COM COMPROMETIMENTO TENDINOSO (POR DEDO)</t>
  </si>
  <si>
    <t xml:space="preserve">0408060425 - REVISÃO CIRÚRGICA DE COTO DE AMPUTAÇÃO DOS DEDOS</t>
  </si>
  <si>
    <t xml:space="preserve">0408060433 - TENODESE</t>
  </si>
  <si>
    <t xml:space="preserve">0408060441 - TENÓLISE</t>
  </si>
  <si>
    <t xml:space="preserve">0408060450 - TENOMIORRAFIA</t>
  </si>
  <si>
    <t xml:space="preserve">0408060468 - TENOMIOTOMIA / DESINSERÇÃO</t>
  </si>
  <si>
    <t xml:space="preserve">0408060476 - TENOPLASTIA OU ENXERTO DE TENDÃO UNICO</t>
  </si>
  <si>
    <t xml:space="preserve">0408060484 - TENORRAFIA ÚNICA EM TÚNEL OSTEO-FIBROSO</t>
  </si>
  <si>
    <t xml:space="preserve">0408060492 - TRANSPLANTE DO HALUX P/ O POLEGAR</t>
  </si>
  <si>
    <t xml:space="preserve">0408060506 - TRANSPLANTE DO SEGUNDO PODODÁCTILO PARA POLEGAR / QUALQUER OUTRO DEDO DA MÃO</t>
  </si>
  <si>
    <t xml:space="preserve">0408060514 - TRANSPLANTE MÚSCULO-CUTÂNEO C/ MICRO-ANASTOMOSE NO TRONCO / EXTREMIDADE</t>
  </si>
  <si>
    <t xml:space="preserve">0408060522 - TRANSPLANTE OSTEO-MÚSCULO-CUTÂNEO C/ MICRO-ANASTOMOSE NO TRONCO OU EXTREMIDADES</t>
  </si>
  <si>
    <t xml:space="preserve">0408060530 - TRANSPOSIÇÃO / TRANSFERÊNCIA MIOTENDINOSA MÚLTIPLA</t>
  </si>
  <si>
    <t xml:space="preserve">0408060549 - TRANSPOSIÇÃO / TRANSFERÊNCIA MIOTENDINOSA ÚNICA</t>
  </si>
  <si>
    <t xml:space="preserve">0408060573 - TRATAMENTO CIRÚRGICO DE DEDO EM MARTELO / EM GARRA (MÃO E PÉ)</t>
  </si>
  <si>
    <t xml:space="preserve">0408060581 - TRATAMENTO CIRÚRGICO DE DEFORMIDADE ARTICULAR POR RETRACAO TENO-CAPSULO-LIGAMENTAR</t>
  </si>
  <si>
    <t xml:space="preserve">0408060590 - TRATAMENTO CIRÚRGICO DE FRATURA VICIOSAMENTE CONSOLIDADA DOS OSSOS LONGOS EXCETO DA MÃO E DO PÉ</t>
  </si>
  <si>
    <t xml:space="preserve">0408060603 - TRATAMENTO CIRÚRGICO DE HERNIA MUSCULAR</t>
  </si>
  <si>
    <t xml:space="preserve">0408060646 - TRATAMENTO CIRÚRGICO DE MÃO OU PÉ EM FENDA / DEDO BÍFIDO / MACRODACTILIA / POLIDACTILIA</t>
  </si>
  <si>
    <t xml:space="preserve">0408060662 - TRATAMENTO CIRÚRGICO DE POLIDACTILIA ARTICULADA</t>
  </si>
  <si>
    <t xml:space="preserve">0408060697 - TRATAMENTO CIRÚRGICO DE SINDACTILIA COMPLEXA (C/ FUSÃO ÓSSEA)</t>
  </si>
  <si>
    <t xml:space="preserve">0408060700 - TRATAMENTO CIRÚRGICO DE SINDACTILIA SIMPLES (DOIS DEDOS)</t>
  </si>
  <si>
    <t xml:space="preserve">0402010019 - EXTIRPAÇÃO DE BÓCIO INTRATORÁCICO POR VIA TRANSESTERNAL</t>
  </si>
  <si>
    <t xml:space="preserve">0402010027 - PARATIREOIDECTOMIA</t>
  </si>
  <si>
    <t xml:space="preserve">0402010035 - TIREOIDECTOMIA PARCIAL</t>
  </si>
  <si>
    <t xml:space="preserve">0402010043 - TIREOIDECTOMIA TOTAL</t>
  </si>
  <si>
    <t xml:space="preserve">0402010051 - TIREOIDECTOMIA TOTAL COM ESVAZIAMENTO GANGLIONAR</t>
  </si>
  <si>
    <t xml:space="preserve">0402020022 - SUPRARRENALECTOMIA UNILATERAL</t>
  </si>
  <si>
    <t xml:space="preserve">0404010016 - ADENOIDECTOMIA</t>
  </si>
  <si>
    <t xml:space="preserve">0404010024 - AMIGDALECTOMIA</t>
  </si>
  <si>
    <t xml:space="preserve">0404010032 - AMIGDALECTOMIA COM ADENOIDECTOMIA</t>
  </si>
  <si>
    <t xml:space="preserve">0404010105 - ESTAPEDECTOMIA</t>
  </si>
  <si>
    <t xml:space="preserve">0404010113 - EXÉRESE DE PAPILOMA EM LARINGE</t>
  </si>
  <si>
    <t xml:space="preserve">0404010121 - EXÉRESE DE TUMOR DE VIAS AEREAS SUPERIORES, FACE E PESCOÇO</t>
  </si>
  <si>
    <t xml:space="preserve">0404010130 - EXTIRPAÇÃO DE TUMOR DO CAVUM E FARINGE</t>
  </si>
  <si>
    <t xml:space="preserve">0404010172 - LARINGECTOMIA PARCIAL</t>
  </si>
  <si>
    <t xml:space="preserve">0404010180 - LARINGECTOMIA TOTAL</t>
  </si>
  <si>
    <t xml:space="preserve">0404010199 - LARINGECTOMIA TOTAL COM ESVAZIAMENTO CERVICAL</t>
  </si>
  <si>
    <t xml:space="preserve">0404010202 - LARINGORRAFIA</t>
  </si>
  <si>
    <t xml:space="preserve">0404010210 - MASTOIDECTOMIA RADICAL</t>
  </si>
  <si>
    <t xml:space="preserve">0404010229 - MASTOIDECTOMIA SUBTOTAL</t>
  </si>
  <si>
    <t xml:space="preserve">0404010237 - MICROCIRURGIA OTOLOGICA</t>
  </si>
  <si>
    <t xml:space="preserve">0404010318 - RETIRADA DE CORPO ESTRANHO DE OUVIDO / FARINGE / LARINGE / NARIZ</t>
  </si>
  <si>
    <t xml:space="preserve">0404010326 - SINUSOTOMIA BILATERAL</t>
  </si>
  <si>
    <t xml:space="preserve">0404010334 - SINUSOTOMIA ESFENOIDAL</t>
  </si>
  <si>
    <t xml:space="preserve">0404010350 - TIMPANOPLASTIA (UNI / BILATERAL)</t>
  </si>
  <si>
    <t xml:space="preserve">0404010385 - TRATAMENTO CIRÚRGICO DE ESTENOSE DO CONDUTO AUDITIVO</t>
  </si>
  <si>
    <t xml:space="preserve">0404010415 - TURBINECTOMIA</t>
  </si>
  <si>
    <t xml:space="preserve">0404010431 - ARITENOIDECTOMIA COM LARINGOFISSURA</t>
  </si>
  <si>
    <t xml:space="preserve">0404010458 - LARINGOFISSURA PARA COLOCAÇÃO DE MOLDE NOS TRAUMATISMOS DE LARINGE</t>
  </si>
  <si>
    <t xml:space="preserve">0404010466 - PAROTIDECTOMIA PARCIAL OU SUBTOTAL</t>
  </si>
  <si>
    <t xml:space="preserve">0404010474 - PLÁSTICA DO CANAL DE STENON</t>
  </si>
  <si>
    <t xml:space="preserve">0404010482 - SEPTOPLASTIA PARA CORREÇÃO DE DESVIO</t>
  </si>
  <si>
    <t xml:space="preserve">0404010504 - TRATAMENTO CIRÚRGICO DE PERFURAÇÃO DO SEPTO NASAL</t>
  </si>
  <si>
    <t xml:space="preserve">0404010512 - SINUSOTOMIA TRANSMAXILAR</t>
  </si>
  <si>
    <t xml:space="preserve">0404010520 - SEPTOPLASTIA REPARADORA NÂO ESTÉTICA</t>
  </si>
  <si>
    <t xml:space="preserve">0404010555 - TRATAMENTO CIRÚRGICO DE RINOFIMA</t>
  </si>
  <si>
    <t xml:space="preserve">0404020046 - CORREÇÃO CIRÚRGICA DE FÍSTULA SALIVAR COM RETALHO</t>
  </si>
  <si>
    <t xml:space="preserve">0404020062 - ENXERTO TOTAL / PARCIAL INTRATEMPORAL DE NERVO FACIAL</t>
  </si>
  <si>
    <t xml:space="preserve">0404020070 - RESSECÇÃO DE GLÂNDULA SALIVAR</t>
  </si>
  <si>
    <t xml:space="preserve">0404020089 - EXCISÃO DE RÂNULA OU FENÔMENO DE RETENÇÃO SALIVAR</t>
  </si>
  <si>
    <t xml:space="preserve">0404020119 - EXCISÃO PARCIAL DE LÁBIO COM ENXERTO LIVRE / ROTAÇÃO DE RETALHO</t>
  </si>
  <si>
    <t xml:space="preserve">0404020135 - EXPLORAÇÃO/ DESCOMPRESSÃO TOTAL / PARCIAL DO NERVO FACIAL</t>
  </si>
  <si>
    <t xml:space="preserve">0404020143 - GLOSSECTOMIA PARCIAL</t>
  </si>
  <si>
    <t xml:space="preserve">0404020178 - MAXILECTOMIA PARCIAL</t>
  </si>
  <si>
    <t xml:space="preserve">0404020208 - LABIOPLASTIA PARA REDUÇÃO OU CORREÇÃO DA HIPERTROFIA DO LÁBIO</t>
  </si>
  <si>
    <t xml:space="preserve">0404020224 - RECONSTRUÇÃO TOTAL DE CAVIDADE ORBITÁRIA</t>
  </si>
  <si>
    <t xml:space="preserve">0404020232 - RECONSTRUÇÃO TOTAL OU PARCIAL DE LÁBIO</t>
  </si>
  <si>
    <t xml:space="preserve">0404020240 - RECONSTRUÇÃO TOTAL OU PARCIAL DE NARIZ</t>
  </si>
  <si>
    <t xml:space="preserve">0404020275 - RESSECÇÃO DE LESÃO MALIGNA E BENIGNA DA REGIÃO CRANIO E BUCOMAXILOFACIAL</t>
  </si>
  <si>
    <t xml:space="preserve">0404020313 - RETIRADA DE CORPO ESTRANHO DOS OSSOS DA FACE</t>
  </si>
  <si>
    <t xml:space="preserve">0404020321 - RINOPLASTIA PARA DEFEITOS PÓS-TRAUMÁTICOS</t>
  </si>
  <si>
    <t xml:space="preserve">0404020356 - TRATAMENTO CIRÚRGICO DE FÍSTULA E CISTOS ORO-MAXILARES</t>
  </si>
  <si>
    <t xml:space="preserve">0404020380 - TRATAMENTO CIRÚRGICO DE OSTEOMIELITE DE OSSOS DA FACE</t>
  </si>
  <si>
    <t xml:space="preserve">0404020453 - OSTEOTOMIA DA MAXILA</t>
  </si>
  <si>
    <t xml:space="preserve">0404020461 - OSTEOTOMIA DA MANDIBULA</t>
  </si>
  <si>
    <t xml:space="preserve">0404020470 - RECONSTRUÇÃO DO SULCO GENGIVO-LABIAL</t>
  </si>
  <si>
    <t xml:space="preserve">0404020500 - OSTEOSSÍNTESE DA FRATURA COMPLEXA DA MANDÍBULA</t>
  </si>
  <si>
    <t xml:space="preserve">0404020518 - OSTEOSSÍNTESE DE FRATURA COMPLEXA DA MAXILA</t>
  </si>
  <si>
    <t xml:space="preserve">0404020526 - OSTEOSSINTESE DE FRATURA DO COMPLEXO ÓRBITO-ZIGOMÁTICO-MAXILAR</t>
  </si>
  <si>
    <t xml:space="preserve">0404020550 - OSTEOSSÍNTESE DE FRATURA SIMPLES DE MANDÍBULA</t>
  </si>
  <si>
    <t xml:space="preserve">0404020569 - ARTROPLASTIA DA ARTICULAÇÃO TÊMPORO-MANDIBULAR (RECIDIVANTE OU NÃO)</t>
  </si>
  <si>
    <t xml:space="preserve">0404020593 - REDUÇÃO DE FRATURA DA MAXILA - LE FORT II, SEM OSTEOSSÍNTESE</t>
  </si>
  <si>
    <t xml:space="preserve">0404020640 - TRATAMENTO CIRÚRGICO DE ANQUILOSE DA ARTICULAÇÃO TÊMPORO-MANDIBULAR</t>
  </si>
  <si>
    <t xml:space="preserve">0404020658 - TRATAMENTO CIRÚRGICO DE OSTEOMA, ODONTOMA /OUTRAS LESÕES ESPECIFICADAS</t>
  </si>
  <si>
    <t xml:space="preserve">0404020690 - OSTEOTOMIA CRÂNIO-FACIAL</t>
  </si>
  <si>
    <t xml:space="preserve">0404020712 - ELEVAÇÃO DO ASSOALHO DO SEIO MAXILAR</t>
  </si>
  <si>
    <t xml:space="preserve">0404020720 - OSTEOSSÍNTESE DE FRATURA BILATERAL DO CÔNDILO MANDIBULAR</t>
  </si>
  <si>
    <t xml:space="preserve">0404020739 - RECONSTRUÇÃO PARCIAL DE MANDÍBULA / MAXILA</t>
  </si>
  <si>
    <t xml:space="preserve">0404020771 - RESSECÇÃO DE LESÃO DA BOCA</t>
  </si>
  <si>
    <t xml:space="preserve">0404020780 - RECONSTRUÇÃO TOTAL DE MANDÍBULA/MAXILA</t>
  </si>
  <si>
    <t xml:space="preserve">0404030017 - ALONGAMENTO DE COLUMELA EM PACIENTE COM ANOMALIAS CRÂNIO E BUCOMAXILOFACIAL</t>
  </si>
  <si>
    <t xml:space="preserve">0404030033 - OSTEOTOMIA DE MAXILA EM PACIENTES COM ANOMALIA CRANIO E BUCOMAXILOFACIAL</t>
  </si>
  <si>
    <t xml:space="preserve">0404030041 - MICROCIRURGIA OTOLÓGICA EM PACIENTE COM ANOMALIA CRÂNIO E BUCOMAXILOFACIAL</t>
  </si>
  <si>
    <t xml:space="preserve">0404030050 - OSTEOTOMIA DA MANDÍBULA EM PACIENTE COM ANOMALIA CRÂNIO E BUCOMAXILOFACIAL</t>
  </si>
  <si>
    <t xml:space="preserve">0404030076 - LABIOPLASTIA UNILATERAL EM DOIS TEMPOS</t>
  </si>
  <si>
    <t xml:space="preserve">0404030084 - ALVEOLOPLASTIA COM ENXERTO ÓSSEO EM PACIENTE COM ANOMALIA CRÂNIOFACIAL</t>
  </si>
  <si>
    <t xml:space="preserve">0404030106 - PALATOPLASTIA PRIMÁRIA EM PACIENTE COM ANOMALIA CRÂNIO E BUCOMAXILOFACIAL</t>
  </si>
  <si>
    <t xml:space="preserve">0404030122 - LABIOPLASTIA SECUNDÁRIA EM PACIENTE COM ANOMALIA CRÂNIO E BUCOMAXILOFACIAL</t>
  </si>
  <si>
    <t xml:space="preserve">0404030130 - RINOSEPTOPLASTIA EM PACIENTE COM ANOMALIA CRÂNIO E BUCOMAXILOFACIAL</t>
  </si>
  <si>
    <t xml:space="preserve">0404030157 - RECONSTRUÇÃO TOTAL DE LÁBIO EM PACIENTE COM ANOMALIA CRÂNIO E BUCOMAXILOFACIAL</t>
  </si>
  <si>
    <t xml:space="preserve">0404030165 - RINOPLASTIA EM PACIENTE COM ANOMALIA CRÂNIO E BUCOMAXILOFACIAL</t>
  </si>
  <si>
    <t xml:space="preserve">0404030173 - SEPTOPLASTIA EM PACIENTE COM ANOMALIA CRÂNIO E BUCOMAXILOFACIAL</t>
  </si>
  <si>
    <t xml:space="preserve">0404030190 - TIMPANOPLASTIA EM PACIENTE COM ANOMALIA CRÂNIO E BUCOMAXILOFACIAL (UNI / BILATERAL)</t>
  </si>
  <si>
    <t xml:space="preserve">0404030220 - IMPLANTE OSTEOINTEGRADO EXTRA-ORAL BUCO-MAXILO-FACIAL</t>
  </si>
  <si>
    <t xml:space="preserve">0404030254 - TRATAMENTO CIRÚRGICO DE FÍSTULAS ORONASAIS EM PACIENTE COM ANOMALIA CRÂNIO E BUCOMAXILOFACIAL</t>
  </si>
  <si>
    <t xml:space="preserve">0404030262 - PALATOPLASTIA SECUNDÁRIA EM PACIENTE COM ANOMALIA CRÂNIO E BUCOMAXILOFACIAL</t>
  </si>
  <si>
    <t xml:space="preserve">0404030270 - TRATAMENTO CIRÚRGICO DA INSUFICIÊNCIA VELOFARÍNGEA EM PACIENTE COM ANOMALIA CRÂNIO E BUCOMAXILOFACIAL</t>
  </si>
  <si>
    <t xml:space="preserve">0404030289 - TRATAMENTO CIRÚRGICO REPARADOR DA FISSURA FACIAL RARA EM PACIENTES COM ANOMALIA CRÂNIO E BUCOMAXILOFACIAL</t>
  </si>
  <si>
    <t xml:space="preserve">0404030297 - OSTEOTOMIA CRANIOFACIAL COMPLEXA EM PACIENTE COM ANOMALIA CRÂNIO E BUCOMAXILOFACIAL</t>
  </si>
  <si>
    <t xml:space="preserve">0404030319 - TRATAMENTO CIRÚRGICO DE MACROSTOMIA /MICROSTOMIA POR ANOMALIA CRANIOFACIAL</t>
  </si>
  <si>
    <t xml:space="preserve">0404030327 - OSTEOPLASTIA FRONTO - ORBITAL</t>
  </si>
  <si>
    <t xml:space="preserve">0413040216 - TRATAMENTO CIRÚRGICO DE RETRAÇÃO CICATRICIAL EM UM ESTÁGIO</t>
  </si>
  <si>
    <t xml:space="preserve">0413040267 - RECONSTRUÇÃO POR MICROCIRURGIA QUALQUER PARTE</t>
  </si>
  <si>
    <t xml:space="preserve">0409010014 - CAPSULECTOMIA RENAL</t>
  </si>
  <si>
    <t xml:space="preserve">0409010022 - CISTECTOMIA PARCIAL</t>
  </si>
  <si>
    <t xml:space="preserve">0409010057 - CISTOENTEROPLASTIA</t>
  </si>
  <si>
    <t xml:space="preserve">0409010065 - CISTOLITOTOMIA E/OU RETIRADA DE CORPO ESTRANHO DA BEXIGA</t>
  </si>
  <si>
    <t xml:space="preserve">0409010073 - CISTOPLASTIA (CORREÇÃO DE EXTROFIA VESICAL)</t>
  </si>
  <si>
    <t xml:space="preserve">0409010090 - CISTOSTOMIA</t>
  </si>
  <si>
    <t xml:space="preserve">0409010120 - DIVERTICULECTOMIA VESICAL</t>
  </si>
  <si>
    <t xml:space="preserve">0409010146 - EXTRAÇÃO ENDOSCÓPICA DE CÁLCULO EM PELVE RENAL</t>
  </si>
  <si>
    <t xml:space="preserve">0409010170 - INSTALAÇÃO ENDOSCÓPICA DE CATETER DUPLO J</t>
  </si>
  <si>
    <t xml:space="preserve">0409010189 - LITOTRIPSIA</t>
  </si>
  <si>
    <t xml:space="preserve">0409010200 - NEFRECTOMIA PARCIAL</t>
  </si>
  <si>
    <t xml:space="preserve">0409010219 - NEFRECTOMIA TOTAL</t>
  </si>
  <si>
    <t xml:space="preserve">0409010227 - NEFROLITOTOMIA</t>
  </si>
  <si>
    <t xml:space="preserve">0409010235 - NEFROLITOTOMIA PERCUTÂNEA</t>
  </si>
  <si>
    <t xml:space="preserve">0409010251 - NEFROPIELOSTOMIA</t>
  </si>
  <si>
    <t xml:space="preserve">0409010286 - NEFROSTOMIA COM OU SEM DRENAGEM</t>
  </si>
  <si>
    <t xml:space="preserve">0409010294 - NEFROSTOMIA PERCUTÂNEA</t>
  </si>
  <si>
    <t xml:space="preserve">0409010308 - NEFROURETERECTOMIA TOTAL</t>
  </si>
  <si>
    <t xml:space="preserve">0409010316 - PIELOLITOTOMIA</t>
  </si>
  <si>
    <t xml:space="preserve">0409010324 - PIELOPLASTIA</t>
  </si>
  <si>
    <t xml:space="preserve">0409010340 - PIELOTOMIA</t>
  </si>
  <si>
    <t xml:space="preserve">0409010367 - RESSECÇÃO DO COLOVESICAL / TUMOR VESICAL A CÉU ABERTO</t>
  </si>
  <si>
    <t xml:space="preserve">0409010383 - RESSECCAO ENDOSCOPICA DE LESÃO VESICAL</t>
  </si>
  <si>
    <t xml:space="preserve">0409010391 - RETIRADA PERCUTÂNEA DE CÁLCULO URETERAL COM CATETER</t>
  </si>
  <si>
    <t xml:space="preserve">0409010413 - TRATAMENTO CIRÚRGICO DE BEXIGA NEUROGÊNICA</t>
  </si>
  <si>
    <t xml:space="preserve">0409010430 - TRATAMENTO CIRÚRGICO DE CISTOCELE</t>
  </si>
  <si>
    <t xml:space="preserve">0409010456 - TRATAMENTO CIRÚRGICO DE FÍSTULA VESICO-ENTERICA</t>
  </si>
  <si>
    <t xml:space="preserve">0409010464 - TRATAMENTO CIRÚRGICO DE FÍSTULA VESICO-RETAL</t>
  </si>
  <si>
    <t xml:space="preserve">0409010472 - TRATAMENTO CIRÚRGICO DE FÍSTULAS URETERAIS</t>
  </si>
  <si>
    <t xml:space="preserve">0409010480 - TRATAMENTO CIRÚRGICO DE HEMORRAGIA VESICAL(FORMOLIZAÇÃO DA BEXIGA)</t>
  </si>
  <si>
    <t xml:space="preserve">0409010499 - TRATAMENTO CIRURGICO DE INCONTINENCIA URINARIA VIA ABDOMINAL</t>
  </si>
  <si>
    <t xml:space="preserve">0409010502 - TRATAMENTO CIRÚRGICO DE REFLUXO VESICO-URETERAL</t>
  </si>
  <si>
    <t xml:space="preserve">0409010510 - TRATAMENTO CIRÚRGICO DE URETEROCELE</t>
  </si>
  <si>
    <t xml:space="preserve">0409010537 - URETEROCISTONEOSTOMIA</t>
  </si>
  <si>
    <t xml:space="preserve">0409010553 - URETEROENTEROSTOMIA</t>
  </si>
  <si>
    <t xml:space="preserve">0409010561 - URETEROLITOTOMIA</t>
  </si>
  <si>
    <t xml:space="preserve">0409010570 - URETEROPLASTIA</t>
  </si>
  <si>
    <t xml:space="preserve">0409010588 - URETEROSTOMIA CUTÂNEA</t>
  </si>
  <si>
    <t xml:space="preserve">0409010596 - URETEROLITOTRIPSIA TRANSURETEROSCÓPICA</t>
  </si>
  <si>
    <t xml:space="preserve">0409020044 - INJEÇÃO DE GORDURA /TEFLON PERI-URETRAL</t>
  </si>
  <si>
    <t xml:space="preserve">0409020052 - LIGADURA / SECÇÃO DE VASOS ABERRANTES</t>
  </si>
  <si>
    <t xml:space="preserve">0409020079 - MEATOTOMIA SIMPLES</t>
  </si>
  <si>
    <t xml:space="preserve">0409020087 - RESSECÇÃO DE CARÚNCULAURETRAL.</t>
  </si>
  <si>
    <t xml:space="preserve">0409020095 - RESSECCAO DE PROLAPSO DA MUCOSA DA URETRA</t>
  </si>
  <si>
    <t xml:space="preserve">0409020109 - RESSECÇÃO E FECHAMENTO DE FÍSTULA URETRAL</t>
  </si>
  <si>
    <t xml:space="preserve">0409020125 - URETROPLASTIA (RESSECÇÃO DE CORDA)</t>
  </si>
  <si>
    <t xml:space="preserve">0409020133 - URETROPLASTIA AUTÓGENA</t>
  </si>
  <si>
    <t xml:space="preserve">0409020141 - URETROPLASTIA HETEROGENEA</t>
  </si>
  <si>
    <t xml:space="preserve">0409020168 - URETROSTOMIA PERINEAL / CUTÂNEA / EXTERNA</t>
  </si>
  <si>
    <t xml:space="preserve">0409020176 - URETROTOMIA INTERNA</t>
  </si>
  <si>
    <t xml:space="preserve">0409030023 - PROSTATECTOMIA SUPRAPÚBICA</t>
  </si>
  <si>
    <t xml:space="preserve">0409030031 - PROSTATOVESICULECTOMIA RADICAL</t>
  </si>
  <si>
    <t xml:space="preserve">0409030040 - RESSECÇÃO ENDOSCÓPICA DE PRÓSTATA</t>
  </si>
  <si>
    <t xml:space="preserve">0409040037 - EPIDIDIMECTOMIA</t>
  </si>
  <si>
    <t xml:space="preserve">0409040053 - ESPERMATOCELECTOMIA</t>
  </si>
  <si>
    <t xml:space="preserve">0409040070 - EXÈRESE DE CISTO DE EPIDÍDIMO</t>
  </si>
  <si>
    <t xml:space="preserve">0409040088 - EXÉRESE DE LESÃO DO CORDÃO ESPERMÁTICO</t>
  </si>
  <si>
    <t xml:space="preserve">0409040096 - EXPLORACAO CIRURGICA DA BOLSA ESCROTAL</t>
  </si>
  <si>
    <t xml:space="preserve">0409040118 - NEOSTOMIA DE EPIDÍDIMO / CANAL DEFERENTE</t>
  </si>
  <si>
    <t xml:space="preserve">0409040126 - ORQUIDOPEXIA BILATERAL</t>
  </si>
  <si>
    <t xml:space="preserve">0409040134 - ORQUIDOPEXIA UNILATERAL</t>
  </si>
  <si>
    <t xml:space="preserve">0409040142 - ORQUIECTOMIA SUBCAPSULAR BILATERAL</t>
  </si>
  <si>
    <t xml:space="preserve">0409040150 - ORQUIECTOMIA UNI OU BILATERAL COM ESVAZIAMENTO GANGLIONAR</t>
  </si>
  <si>
    <t xml:space="preserve">0409040169 - ORQUIECTOMIA UNILATERAL</t>
  </si>
  <si>
    <t xml:space="preserve">0409040185 - REPARAÇÃO E OPERAÇÃO PLÁSTICA DO TESTÍCULO</t>
  </si>
  <si>
    <t xml:space="preserve">0409040193 - RESSECÇÃO PARCIAL DABOLSA ESCROTAL</t>
  </si>
  <si>
    <t xml:space="preserve">0409040215 - TRATAMENTO CIRÚRGICO DE HIDROCELE</t>
  </si>
  <si>
    <t xml:space="preserve">0409040231 - TRATAMENTO CIRÚRGICO DE VARICOCELE</t>
  </si>
  <si>
    <t xml:space="preserve">0409040240 - VASECTOMIA</t>
  </si>
  <si>
    <t xml:space="preserve">0409050024 - CORREÇÃO DE EPISPÁDIA</t>
  </si>
  <si>
    <t xml:space="preserve">0409050032 - CORRECAO DE HIPOSPADIA (1º TEMPO)</t>
  </si>
  <si>
    <t xml:space="preserve">0409050040 - CORREÇÃO DE HIPOSPADIA (SEGUNDO TEMPO)</t>
  </si>
  <si>
    <t xml:space="preserve">0409050075 - PLASTICA TOTAL DO PENIS</t>
  </si>
  <si>
    <t xml:space="preserve">0409050083 - POSTECTOMIA</t>
  </si>
  <si>
    <t xml:space="preserve">0409050091 - REIMPLANTE DE PÊNIS</t>
  </si>
  <si>
    <t xml:space="preserve">0406010110 - CARDIOTOMIA PARA RETIRADA DE CORPO ESTRANHO</t>
  </si>
  <si>
    <t xml:space="preserve">0406020108 - DISSECCAO RADICAL DO PESCOÇO</t>
  </si>
  <si>
    <t xml:space="preserve">0406020159 - EXERESE DE GANGLIO LINFÁTICO</t>
  </si>
  <si>
    <t xml:space="preserve">0406020221 - LINFADENECTOMIA RADICAL AXILAR UNILATERAL</t>
  </si>
  <si>
    <t xml:space="preserve">0406020230 - LINFADENECTOMIA RADICAL CERVICAL BILATERAL</t>
  </si>
  <si>
    <t xml:space="preserve">0406020248 - LINFADENECTOMIA RADICAL CERVICAL UNILATERAL</t>
  </si>
  <si>
    <t xml:space="preserve">0406020256 - LINFADENECTOMIA RADICAL INGUINAL BILATERAL</t>
  </si>
  <si>
    <t xml:space="preserve">0406020264 - LINFADENECTOMIA RADICAL INGUINAL UNILATERAL</t>
  </si>
  <si>
    <t xml:space="preserve">0406020280 - LINFADENECTOMIA RETROPERITONIAL</t>
  </si>
  <si>
    <t xml:space="preserve">0406020566 - TRATAMENTO CIRURGICO DE VARIZES (BILATERAL)</t>
  </si>
  <si>
    <t xml:space="preserve">0406020574 - TRATAMENTO CIRÚRGICO DE VARIZES (UNILATERAL)</t>
  </si>
  <si>
    <t xml:space="preserve">0406050015 - ESTUDO ELETROFISIOLÓGICO DIAGNÓSTICO</t>
  </si>
  <si>
    <t xml:space="preserve">0406050023 - ESTUDO ELETROFISIOLÓGICO TERAPÊUTICO I (ABLAÇÃO DE FLUTTER ATRIAL)</t>
  </si>
  <si>
    <t xml:space="preserve">0406050031 - ESTUDO ELETROFISIOLÓGICO TERAPÊUTICO I (ABLAÇÃO DE TAQUICARDIA ATRIAL DIREITA)</t>
  </si>
  <si>
    <t xml:space="preserve">0406050040 - ESTUDO ELETROFISIOLÓGICO TERAPÊUTICO I (ABLAÇÃO DE TAQUICARDIA POR REENTRADA NODAL DE VIAS ANÔMALAS DIREITAS, DE TV IDIOPÁTICA, DE VENTRÍCULO DIREITO E VENTRÍCULO ESQUERDO).</t>
  </si>
  <si>
    <t xml:space="preserve">0406050058 - ESTUDO ELETROFISIOLÓGICO TERAPÊUTICO I (ABLAÇÃO DO NÓDULO ARCHOV-TAWARA)</t>
  </si>
  <si>
    <t xml:space="preserve">0406050066 - ESTUDO ELETROFISIOLÓGICO TERAPÊUTICO II (ABLAÇÃO DAS VIAS ANÔMALAS MÚLTIPLAS)</t>
  </si>
  <si>
    <t xml:space="preserve">0406050074 - ESTUDO ELETROFISIOLÓGICO TERAPÊUTICO II (ABLAÇÃO DE FIBRILAÇÃO ATRIAL)</t>
  </si>
  <si>
    <t xml:space="preserve">0406050082 - ESTUDO ELETROFISIOLÓGICO TERAPÊUTICO II (ABLAÇÃO DE TAQUICARDIA ATRIAL CICATRICIAL)</t>
  </si>
  <si>
    <t xml:space="preserve">0406050090 - ESTUDO ELETROFISIOLÓGICO TERAPÊUTICO II (ABLAÇÃO DE TAQUICARDIA ATRIAL CICATRICIAL)</t>
  </si>
  <si>
    <t xml:space="preserve">0406050104 - ESTUDO ELETROFISIOLÓGICO TERAPÊUTICO II (ABLAÇÃO DE TAQUICARDIA ATRIAL ESQUERDA)</t>
  </si>
  <si>
    <t xml:space="preserve">0406050112 - ESTUDO ELETROFISIOLÓGICO TERAPÊUTICO II (ABLAÇÃO DE TAQUICARDIA VENTRICULAR IDIOPÁTICA DO SEIO DE VALSALVA ESQUERDO)</t>
  </si>
  <si>
    <t xml:space="preserve">0406050120 - ESTUDO ELETROFISIOLÓGICO TERAPÊUTICO II (ABLAÇÃO DE TAQUICARDIA VENTRICULAR SUSTENTADA COM CARDIOPATIA ESTRUTURAL)</t>
  </si>
  <si>
    <t xml:space="preserve">0406050139 - ESTUDO ELETROFISIOLÓGICO TERAPÊUTICO II (ABLAÇÃO DE VIAS ANÔMALAS ESQUERDAS)</t>
  </si>
  <si>
    <t xml:space="preserve">0407010173 - GASTROPLASTIA COM DERIVAÇÃO INTESTINAL</t>
  </si>
  <si>
    <t xml:space="preserve">0407010386 - CIRURGIA BARIÁTRICA POR VIDEOLAPAROSCOPIA</t>
  </si>
  <si>
    <t xml:space="preserve">0407030255 - COLANGIOPANCREATOGRAFIA RETRÓGRADA ENDOSCÓPICA TERAPÊUTICA</t>
  </si>
  <si>
    <t xml:space="preserve">0415020050 - PROCEDIMENTOS SEQUENCIAIS EM ONCOLOGIA</t>
  </si>
  <si>
    <t xml:space="preserve">0415040027 - DEBRIDAMENTO DE FASCEITE NECROTIZANTE</t>
  </si>
  <si>
    <t xml:space="preserve">0415040035 - DEBRIDAMENTO DE ULCERA / DE TECIDOS DESVITALIZADOS</t>
  </si>
  <si>
    <t xml:space="preserve">0303040203 - TRATAMENTO DE DOENÇAS NEURO-DEGENERATIVAS</t>
  </si>
  <si>
    <t xml:space="preserve">0403010047 - CRANIOTOMIA PARA RETIRADA DE CISTO / ABSCESSO / GRANULOMA ENCEFALICO</t>
  </si>
  <si>
    <t xml:space="preserve">0403010055 - CRANIOTOMIA PARA RETIRADA DE CISTO / ABSCESSO / GRANULOMA ENCEFÁLICO (COM TÉCNICA COMPLEMENTAR)</t>
  </si>
  <si>
    <t xml:space="preserve">0403010071 - CRANIOTOMIA PARA RETIRADA DE CORPO ESTRANHO INTRACRANIANO (COM TÉCNICA COMPLEMENTAR)</t>
  </si>
  <si>
    <t xml:space="preserve">0403010110 - DESCOMPRESSÃO DE ÓRBITA POR DOENÇA OU TRAUMA</t>
  </si>
  <si>
    <t xml:space="preserve">0403010128 - MICROCIRURGIA CEREBRAL ENDOSCOPICA</t>
  </si>
  <si>
    <t xml:space="preserve">0403010136 - MICROCIRURGIA DA SIRINGOMIELIA</t>
  </si>
  <si>
    <t xml:space="preserve">0403010144 - RECONSTRUCAO CRANIANA / CRANIO-FACIAL</t>
  </si>
  <si>
    <t xml:space="preserve">0403010217 - TRATAMENTO CIRÚRGICO DE CRANIOSSINOSTOSE COMPLEXA</t>
  </si>
  <si>
    <t xml:space="preserve">0403010225 - TRATAMENTO CIRÚRGICO DE DISRAFISMO ABERTO</t>
  </si>
  <si>
    <t xml:space="preserve">0403010233 - TRATAMENTO CIRÚRGICO DE DISRAFISMO OCULTO</t>
  </si>
  <si>
    <t xml:space="preserve">0403010241 - TRATAMENTO CIRÚRGICO DE FÍSTULA LIQUORICA CRANIANA</t>
  </si>
  <si>
    <t xml:space="preserve">0403010250 - TRATAMENTO CIRÚRGICO DE FISTULA LIQUORICA RAQUIDIANA</t>
  </si>
  <si>
    <t xml:space="preserve">0403010330 - TRATAMENTO CIRÚRGICO DE PLATIBASIA E MALFORMAÇÃO DE ARNOLD CHIARI</t>
  </si>
  <si>
    <t xml:space="preserve">0403010357 - TREPANAÇÃO CRANIANA PARA PUNÇÃO OU BIÓPSIA (COM TÉCNICA COMPLEMENTAR)</t>
  </si>
  <si>
    <t xml:space="preserve">0403010390 - DRENAGEM LIQUÓRICA LOMBAR EXTERNA</t>
  </si>
  <si>
    <t xml:space="preserve">0403020018 - ENXERTO MICROCIRURGICO DE NERVO PERIFERICO (2 OU MAIS NERVOS)</t>
  </si>
  <si>
    <t xml:space="preserve">0403020026 - ENXERTO MICROCIRÚRGICO DE NERVO PERIFÉRICO (ÚNICO NERVO)</t>
  </si>
  <si>
    <t xml:space="preserve">0403020034 - MICROCIRURGIA DE PLEXO BRAQUIAL COM EXPLORAÇÃO E NEUROLISE</t>
  </si>
  <si>
    <t xml:space="preserve">0403020042 - MICROCIRURGIA DE PLEXO BRAQUIAL COM MICROENXERTIA</t>
  </si>
  <si>
    <t xml:space="preserve">0403020050 - MICRONEUROLISE DE NERVO PERIFERICO</t>
  </si>
  <si>
    <t xml:space="preserve">0403020069 - MICRONEURORRAFIA</t>
  </si>
  <si>
    <t xml:space="preserve">0403020093 - NEUROTOMIA SELETIVA DE TRIGEMEO E OUTROS NERVOS CRANIANOS</t>
  </si>
  <si>
    <t xml:space="preserve">0403020115 - TRATAMENTO CIRÚRGICO DE NEUROPATIA COMPRESSIVA COM OU SEM MICROCIRÚRGIA</t>
  </si>
  <si>
    <t xml:space="preserve">0403020131 - TRATAMENTO MICROCIRÚRGICO DE TUMOR DE NERVO PERIFÉRICO / NEUROMA</t>
  </si>
  <si>
    <t xml:space="preserve">0403030013 - CRANIOTOMIA PARA BIOPSIA ENCEFÁLICA</t>
  </si>
  <si>
    <t xml:space="preserve">0403030021 - CRANIOTOMIA PARA BIOPSIA ENCEFALICA (COM TÉCNICA COMPLEMENTAR)</t>
  </si>
  <si>
    <t xml:space="preserve">0403030030 - CRANIOTOMIA PARA RETIRADA DE TUMOR CEREBRAL INCLUSIVO DA FOSSA POSTERIOR</t>
  </si>
  <si>
    <t xml:space="preserve">0403030048 - CRANIOTOMIA PARA RETIRADA DE TUMOR INTRACRANIANO</t>
  </si>
  <si>
    <t xml:space="preserve">0403030056 - CRANIECTOMIA POR TUMOR OSSEO</t>
  </si>
  <si>
    <t xml:space="preserve">0403030064 - HIPOFISECTOMIA TRANSESFENOIDAL POR TECNICA COMPLEMENTAR</t>
  </si>
  <si>
    <t xml:space="preserve">0403030080 - MICROCIRURGIA DE TUMOR INTRADURAL E EXTRAMEDULAR</t>
  </si>
  <si>
    <t xml:space="preserve">0403030099 - MICROCIRURGIA DE TUMOR MEDULAR COM TECNICA COMPLEMENTAR</t>
  </si>
  <si>
    <t xml:space="preserve">0403030102 - MICROCIRURGIA DE TUMOR MEDULAR</t>
  </si>
  <si>
    <t xml:space="preserve">0403030110 - MICROCIRURGIA PARA BIOPSIA DE MEDULA ESPINHAL OU RAIZES</t>
  </si>
  <si>
    <t xml:space="preserve">0403030129 - MICROCIRURGIA PARA TUMOR DA BASE DO CRANIO</t>
  </si>
  <si>
    <t xml:space="preserve">0403030137 - MICROCIRURGIA PARA TUMOR DE ÓRBITA</t>
  </si>
  <si>
    <t xml:space="preserve">0403030145 - MICROCIRURGIA PARA TUMOR INTRACRANIANO</t>
  </si>
  <si>
    <t xml:space="preserve">0403030153 - MICROCIRURGIA PARA TUMOR INTRACRANIANO (COM TÉCNICA COMPLEMENTAR)</t>
  </si>
  <si>
    <t xml:space="preserve">0403030161 - RESSECÇÃO DE TUMOR RAQUIMEDULAR EXTRADURAL</t>
  </si>
  <si>
    <t xml:space="preserve">0403040019 - ANASTOMOSE VASCULAR EXTRA / INTRACRANIANA</t>
  </si>
  <si>
    <t xml:space="preserve">0403040027 - DESCOMPRESSÃO NEUROVASCULAR DE NERVOS CRANIANOS</t>
  </si>
  <si>
    <t xml:space="preserve">0403040051 - MICROCIRURGIA PARA MALFORMAÇÃO ARTÉRIO-VENOSA CEREBRAL</t>
  </si>
  <si>
    <t xml:space="preserve">0403040078 - MICROCIRURGIA VASCULAR INTRACRANIANA (COM TÉCNICA COMPLEMENTAR)</t>
  </si>
  <si>
    <t xml:space="preserve">0403040086 - TRATAMENTO CIRÚRGICO DE FÍSTULA CAROTÍDEO-CAVERNOSA</t>
  </si>
  <si>
    <t xml:space="preserve">0403040094 - MICROCIRURGIA PARA ANEURISMA DA CIRCULAÇÃO CEREBRAL ANTERIOR MAIOR QUE 1,5 CM</t>
  </si>
  <si>
    <t xml:space="preserve">0403040108 - MICROCIRURGIA PARA ANEURISMA DA CIRCULAÇÃO CEREBRAL POSTERIOR MAIOR QUE 1,5 CM</t>
  </si>
  <si>
    <t xml:space="preserve">0403040116 - MICROCIRURGIA P/ARA ANEURISMA DA CIRCULAÇÃO CEREBRAL ANTERIOR MENOR QUE 1,5 CM</t>
  </si>
  <si>
    <t xml:space="preserve">0403040124 - MICROCIRURGIA PARA ANEURISMA DA CIRCULAÇÃO CEREBRAL POSTERIOR MENOR QUE 1,5 CM</t>
  </si>
  <si>
    <t xml:space="preserve">0403050030 - BLOQUEIOS PROLONGADOS DE SISTEMA NERVOSO PERIFÉRICO / CENTRAL COM BOMBA DE INFUSÃO</t>
  </si>
  <si>
    <t xml:space="preserve">0403050049 - CORDOTOMIA / MIELOTOMIA POR RADIOFREQUENCIA</t>
  </si>
  <si>
    <t xml:space="preserve">0403050057 - IMPLANTE INTRATECAL DE BOMBA DE INFUSÃO DE FÁRMACOS</t>
  </si>
  <si>
    <t xml:space="preserve">0403050065 - MICROCIRURGIA COM CORDOTOMIA / MIELOTOMIA A CÉU ABERTO</t>
  </si>
  <si>
    <t xml:space="preserve">0403050073 - MICROCIRURGIA COM RIZOTOMIA A CÉU ABERTO</t>
  </si>
  <si>
    <t xml:space="preserve">0403050090 - RIZOTOMIA PERCUTANEA COM BALÃO</t>
  </si>
  <si>
    <t xml:space="preserve">0403050103 - RIZOTOMIA / NEUROTOMIA PERCUTÂNEA POR RADIOFREQUÊNCIA</t>
  </si>
  <si>
    <t xml:space="preserve">0403050154 - TRATAMENTO DE LESAO DO SISTEMA NEUROVEGETATIVO POR AGENTES QUIMICOS</t>
  </si>
  <si>
    <t xml:space="preserve">0403050162 - TRATAMENTO ABLATIVO POR ESTEREOTAXIA EM ESTRUTURA PROFUNDA DE SNC PARA TRATATAMENTO DE MOVIMENTOS ANORMAIS OU CONTROLE DA DOR</t>
  </si>
  <si>
    <t xml:space="preserve">0403060010 - EXPLORAÇÃO DIAGNÓSTICA CIRÚRGICA PARA IMPLANTAÇÃO BILATERAL DE ELETRODOS SUBDURAIS (INCLUI VÍDEO-ELETROENCEFALOGRAMA)</t>
  </si>
  <si>
    <t xml:space="preserve">0403060028 - EXPLORAÇÃO DIAGNÓSTICA CIRÚRGICA PARA IMPLANTAÇÃO UNILATERAL DE ELETRODOS SUBDURAIS (INCLUI VIDEO-ELETROENCEFALOGRAMA)</t>
  </si>
  <si>
    <t xml:space="preserve">0403060036 - MICROCIRURGIA PARA LESIONECTOMIA COM MONITORAMENTO INTRAOPERATÓRIO</t>
  </si>
  <si>
    <t xml:space="preserve">0403060044 - MICROCIRURGIA PARA LESIONECTOMIA SEM MONITORAMENTO INTRA-OPERATÓRIO</t>
  </si>
  <si>
    <t xml:space="preserve">0403060052 - MICROCIRURGIA PARA LOBÉCTOMIA TEMPORAL / AMIGDALO-HIPOCAMPECTOMIA SELETIVA</t>
  </si>
  <si>
    <t xml:space="preserve">0403060060 - MICROCIRURGIA PARA RESSECCAO MULTILOBAR / HEMISFERECTOMIA / CALOSOTOMIA</t>
  </si>
  <si>
    <t xml:space="preserve">0403060079 - MICROCIRURGIA PARA RESSECÇÃO UNILOBAR EXTRATEMPORAL COM MONITORAMENTO INTRAOPERATORIO</t>
  </si>
  <si>
    <t xml:space="preserve">0403070040 - EMBOLIZAÇÃO DE ANEURISMA CEREBRAL MAIOR QUE 1,5 CM COM COLO ESTREITO</t>
  </si>
  <si>
    <t xml:space="preserve">0403070058 - EMBOLIZAÇÃO DE ANEURISMA CEREBRAL MAIOR QUE 1,5 CM COM COLO LARGO</t>
  </si>
  <si>
    <t xml:space="preserve">0403070082 - EMBOLIZAÇÃO DE FISTULA ARTERIO-VENOSA DA CABEÇA E PESCOÇO</t>
  </si>
  <si>
    <t xml:space="preserve">0403070090 - EMBOLIZAÇÃO DE FÍSTULA CAROTIDO-CAVERNOSA DIRETAS</t>
  </si>
  <si>
    <t xml:space="preserve">0403070104 - EMBOLIZAÇÃO DE MALFORMAÇÃO ARTERIO-VENOSA DURAL COMPLEXA DO SISTEMA NERVOSO CENTRAL</t>
  </si>
  <si>
    <t xml:space="preserve">0403070112 - EMBOLIZAÇÃO DE MALFORMAÇÃO ARTERIO-VENOSA DURAL SIMPLES DO SISTEMA NERVOSO CENTRAL</t>
  </si>
  <si>
    <t xml:space="preserve">0403070120 - EMBOLIZAÇÃO DE MALFORMAÇÃO ARTERIO-VENOSA INTRAPARENQUIMATOSA DO SISTEMA NERVOSO CENTRAL</t>
  </si>
  <si>
    <t xml:space="preserve">0403070139 - EMBOLIZAÇÃO DE TUMOR INTRA-CRANIANO OU DA CABEÇA E PESCOÇO</t>
  </si>
  <si>
    <t xml:space="preserve">0403070147 - TRATAMENTO DE ANEURISMA GIGANTE POR OCLUSÃO DO VASO PORTADOR</t>
  </si>
  <si>
    <t xml:space="preserve">0403070155 - EMBOLIZAÇÃO DE ANEURISMA CEREBRAL MENOR QUE 1,5 CM COM COLO ESTREITO</t>
  </si>
  <si>
    <t xml:space="preserve">0403070163 - EMBOLIZAÇÃO DE ANEURISMA CEREBRAL MENOR DO QUE 1,5 CM COM COLO LARGO</t>
  </si>
  <si>
    <t xml:space="preserve">0403080010 - IMPLANTE DE ELETRODO PARA ESTIMULAÇÃO CEREBRAL</t>
  </si>
  <si>
    <t xml:space="preserve">0403080029 - IMPLANTE DE GERADOR DE PULSOS P/ARA ESTIMULAÇÃO CEREBRAL (INCLUI CONECTOR)</t>
  </si>
  <si>
    <t xml:space="preserve">0403080037 - IMPLANTE INTRAVENTRICULAR DE BOMBA DE INFUSÃO DE FARMACOS</t>
  </si>
  <si>
    <t xml:space="preserve">0403080045 - MIECTOMIA SUPERSELETIVA</t>
  </si>
  <si>
    <t xml:space="preserve">0403080053 - NEUROTOMIA SUPERSELETIVA PARA MOVIMENTOS ANORMAIS</t>
  </si>
  <si>
    <t xml:space="preserve">0403080061 - NUCLEOTRACTOMIA TRIGEMINAL E/OU ESPINAL</t>
  </si>
  <si>
    <t xml:space="preserve">0403080070 - TRATAMENTO DE DOR POR ESTEREOTAXIA</t>
  </si>
  <si>
    <t xml:space="preserve">0403080088 - TRATAMENTO DE MOVIMENTO ANORMAL POR ESTEREOTAXIA</t>
  </si>
  <si>
    <t xml:space="preserve">0403080096 - TRATAMENTO DE MOVIMENTO ANORMAL POR ESTEREOTAXIA COM MICRO-REGISTRO</t>
  </si>
  <si>
    <t xml:space="preserve">0403080100 - TROCA DE GERADOR DE PULSOS PARA ESTIMULAÇÃO CEREBRAL</t>
  </si>
  <si>
    <t xml:space="preserve">0303050233 - TRATAMENTO MEDICAMENTOSO DE DOENÇA DA RETINA</t>
  </si>
  <si>
    <t xml:space="preserve">0405050364 - TRATAMENTO CIRURGICO DE PTERIGIO</t>
  </si>
  <si>
    <t xml:space="preserve">0405010184 - TRATAMENTO CIRURGICO DE BLEFAROCALASE</t>
  </si>
  <si>
    <t xml:space="preserve">0416010016 - AMPUTAÇÃO DE PÊNIS EM ONCOLOGIA</t>
  </si>
  <si>
    <t xml:space="preserve">0416010024 - CISTECTOMIA TOTAL E DERIVACAO EM 1 SÓ TEMPO EM ONCOLOGIA</t>
  </si>
  <si>
    <t xml:space="preserve">0416010040 - CISTOENTEROPLASTIA EM ONCOLOGIA</t>
  </si>
  <si>
    <t xml:space="preserve">0416010075 - NEFRECTOMIA TOTAL EM ONCOLOGIA</t>
  </si>
  <si>
    <t xml:space="preserve">0416010091 - NEFROURETERECTOMIA TOTAL EM ONCOLOGIA</t>
  </si>
  <si>
    <t xml:space="preserve">0416010113 - ORQUIECTOMIA UNILATERAL EM ONCOLOGIA</t>
  </si>
  <si>
    <t xml:space="preserve">0416010121 - PROSTATECTOMIA EM ONCOLOGIA</t>
  </si>
  <si>
    <t xml:space="preserve">0416010130 - PROSTATOVESICULECTOMIA RADICAL EM ONCOLOGIA</t>
  </si>
  <si>
    <t xml:space="preserve">0416010164 - RESSECCAO DE TUMORES MÁLTIPLOS E SIMULTANEOS DO TRATO URINARIO EM ONCOLOGIA</t>
  </si>
  <si>
    <t xml:space="preserve">0416010172 - RESSECÇÃO ENDOSCÓPICA DE TUMOR VESICAL EM ONCOLOGIA</t>
  </si>
  <si>
    <t xml:space="preserve">0416010180 - REIMPLANTE URETERAL EM ONCOLOGIA - URETEROCISTONEOSTOMIA</t>
  </si>
  <si>
    <t xml:space="preserve">0416010199 - REIMPLANTE URETERAL EM ONCOLOGIA - URETEROENTEROSTOMIA</t>
  </si>
  <si>
    <t xml:space="preserve">0416010202 - SUPRARRENALECTOMIA EM ONCOLOGIA</t>
  </si>
  <si>
    <t xml:space="preserve">0416010210 - NEFRECTOMIA PARCIAL EM ONCOLOGIA</t>
  </si>
  <si>
    <t xml:space="preserve">0416010229 - AMPUTAÇÃO TOTAL AMPLIADA DE PENIS EM ONCOLOGIA</t>
  </si>
  <si>
    <t xml:space="preserve">0416020020 - LINFADENECTOMIA PELVICA EM ONCOLOGIA</t>
  </si>
  <si>
    <t xml:space="preserve">0416020151 - LINFADENECTOMIA RADICAL CERVICAL UNILATERAL EM ONCOLOGIA</t>
  </si>
  <si>
    <t xml:space="preserve">0416020160 - LINFADENECTOMIA RADICAL MODIFICADA CERVICAL UNILATERAL EM ONCOLOGIA</t>
  </si>
  <si>
    <t xml:space="preserve">0416020178 - LINFADENECTOMIA CERVICAL SUPRAOMO-HIOIDEA UNILATERAL EM ONCOLOGIA</t>
  </si>
  <si>
    <t xml:space="preserve">0416020186 - LINFADENECTOMIA CERVICAL RECORRENCIAL UNILATERAL EM ONCOLOGIA</t>
  </si>
  <si>
    <t xml:space="preserve">0416020194 - LINFADENECTOMIA MEDIASTINAL EM ONCOLOGIA</t>
  </si>
  <si>
    <t xml:space="preserve">0416020208 - LINFADENECTOMIA SUPRACLAVICULAR UNILATERAL EM ONCOLOGIA</t>
  </si>
  <si>
    <t xml:space="preserve">0416020216 - LINFADENECTOMIA AXILAR UNILATERAL EM ONCOLOGIA</t>
  </si>
  <si>
    <t xml:space="preserve">0416020224 - LINFADENECTOMIA RETROPERITONIAL EM ONCOLOGIA</t>
  </si>
  <si>
    <t xml:space="preserve">0416020232 - LINFADENECTOMIA INGUINAL UNILATERAL EM ONCOLOGIA</t>
  </si>
  <si>
    <t xml:space="preserve">0416020240 - LINFADENECTOMIA SELETIVA GUIADA (LINFONODO SENTINELA) EM ONCOLOGIA</t>
  </si>
  <si>
    <t xml:space="preserve">0416020259 - LINFADENECTOMIA INGUINO-ILIACA UNILATERAL EM ONCOLOGIA</t>
  </si>
  <si>
    <t xml:space="preserve">0416030025 - RESSECÇÃO DE GLÂNDULA SALIVAR MENOR EM ONCOLOGIA</t>
  </si>
  <si>
    <t xml:space="preserve">0416030033 - RESSECÇÃO DE GLANDULA SUBLINGUAL EM ONCOLOGIA</t>
  </si>
  <si>
    <t xml:space="preserve">0416030041 - RESSECÇÃO DE GLÂNDULA SUBMANDIBULAR EM ONCOLOGIA</t>
  </si>
  <si>
    <t xml:space="preserve">0416030068 - GLOSSECTOMIA PARCIAL EM ONCOLOGIA</t>
  </si>
  <si>
    <t xml:space="preserve">0416030076 - GLOSSECTOMIA TOTAL EM ONCOLOGIA</t>
  </si>
  <si>
    <t xml:space="preserve">0416030084 - PARATIREOIDECTOMIA TOTAL EM ONCOLOGIA</t>
  </si>
  <si>
    <t xml:space="preserve">0416030092 - PAROTIDECTOMIA TOTAL EM ONCOLOGIA</t>
  </si>
  <si>
    <t xml:space="preserve">0416030149 - RESSECÇÃO EM CUNHA DE LÁBIO E SUTURA EM ONCOLOGIA</t>
  </si>
  <si>
    <t xml:space="preserve">0416030157 - RESSECÇÃO PARCIAL DE LÁBIO COM ENXERTO OU RETALHO EM ONCOLOGIA</t>
  </si>
  <si>
    <t xml:space="preserve">0416030165 - RESSECÇÃO TOTAL DE LÁBIO E RECONSTRUÇÃO COM RETALHO MIOCUTÂNEO EM ONCOLOGIA</t>
  </si>
  <si>
    <t xml:space="preserve">0416030173 - MAXILECTOMIA PARCIAL EM ONCOLOGIA</t>
  </si>
  <si>
    <t xml:space="preserve">0416030181 - MAXILECTOMIA TOTAL EM ONCOLOGIA</t>
  </si>
  <si>
    <t xml:space="preserve">0416030190 - PELVIGLOSSOMANDIBULECTOMIA EM ONCOLOGIA</t>
  </si>
  <si>
    <t xml:space="preserve">0416030203 - PAROTIDECTOMIA TOTAL AMPLIADA EM ONCOLOGIA</t>
  </si>
  <si>
    <t xml:space="preserve">0416030211 - FARINGECTOMIA PARCIAL EM ONCOLOGIA</t>
  </si>
  <si>
    <t xml:space="preserve">0416030220 - FARINGECTOMIA TOTAL EM ONCOLOGIA</t>
  </si>
  <si>
    <t xml:space="preserve">0416030238 - RESSECÇÃO DE TUMOR DE RINOFARINGE EM ONCOLOGIA</t>
  </si>
  <si>
    <t xml:space="preserve">0416030246 - EXENTERAÇÃO DE ÓRBITA EM ONCOLOGIA</t>
  </si>
  <si>
    <t xml:space="preserve">0416030254 - LARINGECTOMIA PARCIAL EM ONCOLOGIA</t>
  </si>
  <si>
    <t xml:space="preserve">0416030262 - LARINGECTOMIA TOTAL EM ONCOLOGIA</t>
  </si>
  <si>
    <t xml:space="preserve">0416030270 - TIREOIDECTOMIA TOTAL EM ONCOLOGIA</t>
  </si>
  <si>
    <t xml:space="preserve">0416030289 - RECONSTRUÇÃO PARA FONAÇÂO EM ONCOLOGIA</t>
  </si>
  <si>
    <t xml:space="preserve">0416030297 - TRAQUEOSTOMIA TRANSTUMORAL EM ONCOLOGIA</t>
  </si>
  <si>
    <t xml:space="preserve">0416030300 - MANDIBULECTOMIA PARCIAL EM ONCOLOGIA</t>
  </si>
  <si>
    <t xml:space="preserve">0416030319 - MANDIBULECTOMIA TOTAL EM ONCOLOGIA</t>
  </si>
  <si>
    <t xml:space="preserve">0416030327 - RESSECÇÃO DE PAVILHÃO AURICULAR EM ONCOLOGIA</t>
  </si>
  <si>
    <t xml:space="preserve">0416030335 - LIGADURA DE CARÓTIDA EM ONCOLOGIA</t>
  </si>
  <si>
    <t xml:space="preserve">0416030343 - RESSECCAO DE TUMOR GLOMICO EM ONCOLOGIA</t>
  </si>
  <si>
    <t xml:space="preserve">0416030351 - RESSECÇÃO DE LESÃO MALIGNA DE MUCOSA BUCAL EM ONCOLOGIA</t>
  </si>
  <si>
    <t xml:space="preserve">0416030360 - RESSECÇÃO DE TUMOR TIREOIDIANO POR VIA TRANSESTERNAL EM ONCOLOGIA</t>
  </si>
  <si>
    <t xml:space="preserve">0416040012 - ANASTOMOSE BILEO-DIGESTIVA EM ONCOLOGIA</t>
  </si>
  <si>
    <t xml:space="preserve">0416040020 - COLEDOCOSTOMIA COM OU SEM COLECISTECTOMIA EM ONCOLOGIA</t>
  </si>
  <si>
    <t xml:space="preserve">0416040039 - ESOFAGOGASTRECTOMIA COM TORACOTOMIA EM ONCOLOGIA</t>
  </si>
  <si>
    <t xml:space="preserve">0416040047 - ESOFAGOCOLOPLASTIA OU ESOFAGOGASTROPLASTIA EM ONCOLOGIA</t>
  </si>
  <si>
    <t xml:space="preserve">0416040055 - ESOFAGOGASTRECTOMIA SEM TORACOTOMIA EM ONCOLOGIA</t>
  </si>
  <si>
    <t xml:space="preserve">0416040071 - GASTRECTOMIA TOTAL EM ONCOLOGIA</t>
  </si>
  <si>
    <t xml:space="preserve">0416040101 - HEPATECTOMIA PARCIAL EM ONCOLOGIA</t>
  </si>
  <si>
    <t xml:space="preserve">0416040110 - PANCREATECTOMIA PARCIAL EM ONCOLOGIA</t>
  </si>
  <si>
    <t xml:space="preserve">0416040128 - DUODENOPANCREATECTOMIA EM ONCOLOGIA</t>
  </si>
  <si>
    <t xml:space="preserve">0416040144 - RESSECÇÃO DE TUMOR RETROPERITONIAL COM RESSECÇÃO DE ÓRGÃOS CONTÍGUOS EM ONCOLOGIA</t>
  </si>
  <si>
    <t xml:space="preserve">0416040179 - ALCOOLIZAÇÃO PERCUTÂNEA DE CARCINOMA HEPÁTICO</t>
  </si>
  <si>
    <t xml:space="preserve">0416040187 - TRATAMENTO DE CARCINOMA HEPÁTICO POR RADIOFREQUÊNCIA</t>
  </si>
  <si>
    <t xml:space="preserve">0416040195 - QUIMIOEMBOLIZAÇÃO DE CARCINOMA HEPÁTICO</t>
  </si>
  <si>
    <t xml:space="preserve">0416040209 - BIÓPSIAS MÚLTIPLAS INTRA-ABDOMINAIS EM ONCOLOGIA</t>
  </si>
  <si>
    <t xml:space="preserve">0416040217 - GASTRECTOMIA PARCIAL EM ONCOLOGIA</t>
  </si>
  <si>
    <t xml:space="preserve">0416040225 - METASTASECTOMIA HEPÁTICA EM ONCOLOGIA</t>
  </si>
  <si>
    <t xml:space="preserve">0416040233 - COLECISTECTOMIA EM ONCOLOGIA</t>
  </si>
  <si>
    <t xml:space="preserve">0416040241 - RESSECÇÃO AMPLIADA DE VIA BILIAR EXTRA-HEPÁTICA EM ONCOLOGIA</t>
  </si>
  <si>
    <t xml:space="preserve">0416040250 - RESSECÇÃO DE TUMOR RETROPERITONIAL EM ONCOLOGIA</t>
  </si>
  <si>
    <t xml:space="preserve">0416040268 - RESSECÇÃO ALARGADA DE TUMOR DE PARTES MOLES DE PAREDE ABDOMINAL EM ONCOLOGIA</t>
  </si>
  <si>
    <t xml:space="preserve">0416040276 - RESSECÇÃO ALARGADA DE TUMOR DE INTESTINO EM ONCOLOGIA</t>
  </si>
  <si>
    <t xml:space="preserve">0416040284 - IMPLANTAÇÃO ENDOSCÓPICA DE STENT ESOFÁGICO</t>
  </si>
  <si>
    <t xml:space="preserve">0416040292 - PERITONECTOMIA EM ONCOLOGIA</t>
  </si>
  <si>
    <t xml:space="preserve">0416050018 - AMPUTAÇÃO ABDOMINO-PERINEAL DE RETO EM ONCOLOGIA</t>
  </si>
  <si>
    <t xml:space="preserve">0416050026 - COLECTOMIA PARCIAL (HEMICOLECTOMIA) EM ONCOLOGIA</t>
  </si>
  <si>
    <t xml:space="preserve">0416050034 - COLECTOMIA TOTAL EM ONCOLOGIA</t>
  </si>
  <si>
    <t xml:space="preserve">0416050050 - EXCISÃO LOCAL DE TUMOR DO RETO EM ONCOLOGIA</t>
  </si>
  <si>
    <t xml:space="preserve">0416050077 - RETOSSIGMOIDECTOMIA ABDOMINAL EM ONCOLOGIA</t>
  </si>
  <si>
    <t xml:space="preserve">0416050093 - EXENTERAÇÃO PÉLVICA POSTERIOR EM ONCOLOGIA</t>
  </si>
  <si>
    <t xml:space="preserve">0416050107 - EXENTERAÇÃO PÉLVICA TOTAL EM ONCOLOGIA</t>
  </si>
  <si>
    <t xml:space="preserve">0416050115 - PROCTOCOLECTOMIA TOTAL EM ONCOLOGIA</t>
  </si>
  <si>
    <t xml:space="preserve">0416060013 - AMPUTAÇÃO CÔNICA DE COLO DE ÚTERO COM COLPECTOMIA EM ONCOLOGIA</t>
  </si>
  <si>
    <t xml:space="preserve">0416060021 - ANEXECTOMIA UNI / BILATERAL EM ONCOLOGIA</t>
  </si>
  <si>
    <t xml:space="preserve">0416060030 - COLPECTOMIA EM ONCOLOGIA</t>
  </si>
  <si>
    <t xml:space="preserve">0416060056 - HISTERECTOMIA COM RESSECÇÃO DE ÓRGÃOS CONTÍGUOS EM ONCOLOGIA</t>
  </si>
  <si>
    <t xml:space="preserve">0416060064 - HISTERECTOMIA TOTAL AMPLIADA EM ONCOLOGIA</t>
  </si>
  <si>
    <t xml:space="preserve">0416060080 - TRAQUELECTOMIA RADICAL EM ONCOLOGIA</t>
  </si>
  <si>
    <t xml:space="preserve">0416060099 - VULVECTOMIA TOTAL AMPLIADA C/ LINFADENECTOMIA EM ONCOLOGIA</t>
  </si>
  <si>
    <t xml:space="preserve">0416060102 - VULVECTOMIA PARCIAL EM ONCOLOGIA</t>
  </si>
  <si>
    <t xml:space="preserve">0416060110 - HISTERECTOMIA COM OU SEM ANEXECTOMIA (UNI / BILATERAL) EM ONCOLOGIA</t>
  </si>
  <si>
    <t xml:space="preserve">0416060129 - LAPAROTOMIA PARA AVALIAÇÃO DE TUMOR DE OVÁRIO EM ONCOLOGIA</t>
  </si>
  <si>
    <t xml:space="preserve">0416080014 - EXCISÂO E ENXERTO DE PELE EM ONCOLOGIA</t>
  </si>
  <si>
    <t xml:space="preserve">0416080030 - EXCISÃO E SUTURA COM PLASTICA EM Z NA PELE EM ONCOLOGIA</t>
  </si>
  <si>
    <t xml:space="preserve">0416080081 - RECONSTRUÇÃO COM RETALHO MIOCUTÂNEO (QUALQUER PARTE) EM ONCOLOGIA</t>
  </si>
  <si>
    <t xml:space="preserve">0416080090 - RECONSTRUÇÃO POR MICROCIRURGIA (QUALQUER PARTE) EM ONCOLOGIA</t>
  </si>
  <si>
    <t xml:space="preserve">0416080111 - RECONSTRUÇÃO COM RETALHO OSTEOMIOCUTÂNEO EM ONCOLOGIA</t>
  </si>
  <si>
    <t xml:space="preserve">0416080120 - EXTIRPAÇÃO MÚLTIPLA DE LESÃO DA PELE OU TECIDO CELULAR SUBCUTÂNEO EM ONCOLOGIA</t>
  </si>
  <si>
    <t xml:space="preserve">0416090010 - AMPUTAÇÃO / DESARTICULAÇÃO DE MEMBROS INFERIORES EM ONCOLOGIA</t>
  </si>
  <si>
    <t xml:space="preserve">0416090028 - AMPUTAÇÃO / DESARTICULAÇÃO DE MEMBROS SUPERIORES EM ONCOLOGIA</t>
  </si>
  <si>
    <t xml:space="preserve">0416090036 - HEMIPELVECTOMIA EM ONCOLOGIA</t>
  </si>
  <si>
    <t xml:space="preserve">0416090079 - SACRALECTOMIA (ENDOPELVECTOMIA) EM ONCOLOGIA</t>
  </si>
  <si>
    <t xml:space="preserve">0416090109 - RESSECÇÃO DE TUMOR ÓSSEO COM SUBSTITUIÇÃO (ENDOPRÓTESE) OU COM RECONSTRUÇÃO E FIXAÇÃO EM ONCOLOGIA</t>
  </si>
  <si>
    <t xml:space="preserve">0416090117 - DESARTICULAÇÃO INTERESCAPULO-TORÁCICA EM ONCOLOGIA</t>
  </si>
  <si>
    <t xml:space="preserve">0416090125 - DESARTICULAÇÃO ESCAPULO-TORÁCICA INTERNA EM ONCOLOGIA</t>
  </si>
  <si>
    <t xml:space="preserve">0416090133 - RESSECÇÃO DE TUMOR DE PARTES MOLES EM ONCOLOGIA</t>
  </si>
  <si>
    <t xml:space="preserve">0416110010 - LOBECTOMIA PULMONAR EM ONCOLOGIA</t>
  </si>
  <si>
    <t xml:space="preserve">0416110029 - PNEUMOMECTOMIA RADICAL EM ONCOLOGIA</t>
  </si>
  <si>
    <t xml:space="preserve">0416110037 - TORACECTOMIA COMPLEXA EM ONCOLOGIA</t>
  </si>
  <si>
    <t xml:space="preserve">0416110045 - TORACECTOMIA SIMPLES EM ONCOLOGIA</t>
  </si>
  <si>
    <t xml:space="preserve">0416110053 - TORACOTOMIA EXPLORADORA EM ONCOLOGIA</t>
  </si>
  <si>
    <t xml:space="preserve">0416110061 - SEGMENTECTOMIA PULMONAR EM ONCOLOGIA</t>
  </si>
  <si>
    <t xml:space="preserve">0416110070 - RESSECÇAO PULMONAR EM CUNHA EM ONCOLOGIA</t>
  </si>
  <si>
    <t xml:space="preserve">0416110088 - TIMECTOMIA EM ONCOLOGIA</t>
  </si>
  <si>
    <t xml:space="preserve">0416120024 - MASTECTOMIA RADICAL COM LINFADENECTOMIA AXILAR EM ONCOLOGIA</t>
  </si>
  <si>
    <t xml:space="preserve">0416120032 - MASTECTOMIA SIMPLES EM ONCOLOGIA</t>
  </si>
  <si>
    <t xml:space="preserve">0416120040 - RESSECÇÃO DE LESÃO NÃO PALPÁVEL DE MAMA COM MARCAÇÃO EM ONCOLOGIA (POR MAMA)</t>
  </si>
  <si>
    <t xml:space="preserve">0416120059 - SEGMENTECTOMIA/QUADRANTECTOMIA/SETORECTOMIA DE MAMA EM ONCOLOGIA</t>
  </si>
  <si>
    <t xml:space="preserve">0408020415 - TRATAMENTO CIRÚRGICO DE FRATURA DE EXTREMIDADES / METÁFISE PROXIMAL DOS OSSOS DO ANTEBRAÇO</t>
  </si>
  <si>
    <t xml:space="preserve">0404010369 - TIMPANOTOMIA P/ TUBO DE VENTILACAO</t>
  </si>
  <si>
    <t xml:space="preserve">0413040054 - DERMOLIPECTOMIA ABDOMINAL POS-CIRURGIA BARIATRICA</t>
  </si>
  <si>
    <t xml:space="preserve">0413040062 - DERMOLIPECTOMIA BRAQUIAL POS-CIRURGIA BARIÁTRICA</t>
  </si>
  <si>
    <t xml:space="preserve">0413040070 - DERMOLIPECTOMIA CRURAL POS-CIRURGIA BARIÁTRICA</t>
  </si>
  <si>
    <t xml:space="preserve">0413040089 - MAMOPLASTIA PÓS-CIRURGIA BARIÁTRICA</t>
  </si>
  <si>
    <t xml:space="preserve">0413040259 - DERMOLIPECTOMIA ABDOMINAL CIRCUNFERENCIAL PÓS CIRURGIA BARIATRICA</t>
  </si>
  <si>
    <t xml:space="preserve">0409010154 - EXTRACAO ENDOSCOPICA DE CORPO ESTRANHO / CALCULO EM URETER</t>
  </si>
  <si>
    <t xml:space="preserve">0418010013 - CONFECCAO DE FISTULA ARTERIO-VENOSA C/ ENXERTIA DE POLITETRAFLUORETILENO (PTFE)</t>
  </si>
  <si>
    <t xml:space="preserve">0418010021 - CONFECCAO DE FISTULA ARTERIO-VENOSA C/ ENXERTO AUTOLOGO</t>
  </si>
  <si>
    <t xml:space="preserve">0418010030 - CONFECCAO DE FISTULA ARTERIO-VENOSA P/ HEMODIALISE</t>
  </si>
  <si>
    <t xml:space="preserve">0418010080 - IMPLANTE DE CATETER TIPO TENCKHOFF OU SIMILAR P/ DPA/DPAC</t>
  </si>
  <si>
    <t xml:space="preserve">0418020019 - INTERVENCAO EM FÍSTULA ARTERIO-VENOSA</t>
  </si>
  <si>
    <t xml:space="preserve">0418020027 - LIGADURA DE FISTULA ARTERIO-VENOSA</t>
  </si>
  <si>
    <t xml:space="preserve">0418020035 - RETIRADA DE CATETER TIPO TENCKHOFF / SIMILAR DE LONGA PERMANÊNCIA</t>
  </si>
  <si>
    <t xml:space="preserve">0309070015 - TRATAMENTO ESCLEROSANTE NÃO ESTÉTICO DE VARIZES DOS MEMBROS INFERIORES (UNILATERAL)</t>
  </si>
  <si>
    <t xml:space="preserve">0309070023 - TRATAMENTO ESCLEROSANTE NÃO ESTÉTICO DE VARIZES DOS MEMBROS INFERIORES (BILATERAL)</t>
  </si>
  <si>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</si>
  <si>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</si>
  <si>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</si>
  <si>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</si>
  <si>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</si>
  <si>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</si>
  <si>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</si>
  <si>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</si>
  <si>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</si>
  <si>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</si>
  <si>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</si>
  <si>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</si>
  <si>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</si>
  <si>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</si>
  <si>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</si>
  <si>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</si>
  <si>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</si>
  <si>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</si>
  <si>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</si>
  <si>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</si>
  <si>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</si>
  <si>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</si>
  <si>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</si>
  <si>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</si>
  <si>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</si>
  <si>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</si>
  <si>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</si>
  <si>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</si>
  <si>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</si>
  <si>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</si>
  <si>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</si>
  <si>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</si>
  <si>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</si>
  <si>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</si>
  <si>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</si>
  <si>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</si>
  <si>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</si>
  <si>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</si>
  <si>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</si>
  <si>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</si>
  <si>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</si>
  <si>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</si>
  <si>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</si>
  <si>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</si>
  <si>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</si>
  <si>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</si>
  <si>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</si>
  <si>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</si>
  <si>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</si>
  <si>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</si>
  <si>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</si>
  <si>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</si>
  <si>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</si>
  <si>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</si>
  <si>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</si>
  <si>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</si>
  <si>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</si>
  <si>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</si>
  <si>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</si>
  <si>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</si>
  <si>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</si>
  <si>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</si>
  <si>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</si>
  <si>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</si>
  <si>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</si>
  <si>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</si>
  <si>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</si>
  <si>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</si>
  <si>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</si>
  <si>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</si>
  <si>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</si>
  <si>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</si>
  <si>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</si>
  <si>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</si>
  <si>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</si>
  <si>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</si>
  <si>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</si>
  <si>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</si>
  <si>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</si>
  <si>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</si>
  <si>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</si>
  <si>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</si>
  <si>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</si>
  <si>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</si>
  <si>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</si>
  <si>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</si>
  <si>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</si>
  <si>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</si>
  <si>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</si>
  <si>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</si>
  <si>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</si>
  <si>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</si>
  <si>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</si>
  <si>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</si>
  <si>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</si>
  <si>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</si>
  <si>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</si>
  <si>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</si>
  <si>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</si>
  <si>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</si>
  <si>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</si>
  <si>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</si>
  <si>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</si>
  <si>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</si>
  <si>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</si>
  <si>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</si>
  <si>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</si>
  <si>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</si>
  <si>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</si>
  <si>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</si>
  <si>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</si>
  <si>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</si>
  <si>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</si>
  <si>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</si>
  <si>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</si>
  <si>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</si>
  <si>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</si>
  <si>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</si>
  <si>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</si>
  <si>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</si>
  <si>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</si>
  <si>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</si>
  <si>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</si>
  <si>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</si>
  <si>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</si>
  <si>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</si>
  <si>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</si>
  <si>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</si>
  <si>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</si>
  <si>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</si>
  <si>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</si>
  <si>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</si>
  <si>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</si>
  <si>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</si>
  <si>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</si>
  <si>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</si>
  <si>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</si>
  <si>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</si>
  <si>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</si>
  <si>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</si>
  <si>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</si>
  <si>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</si>
  <si>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</si>
  <si>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</si>
  <si>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</si>
  <si>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</si>
  <si>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</si>
  <si>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</si>
  <si>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</si>
  <si>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</si>
  <si>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</si>
  <si>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</si>
  <si>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</si>
  <si>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</si>
  <si>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</si>
  <si>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</si>
  <si>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</si>
  <si>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</si>
  <si>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</si>
  <si>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</si>
  <si>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</si>
  <si>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</si>
  <si>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</si>
  <si>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</si>
  <si>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</si>
  <si>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</si>
  <si>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</si>
  <si>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</si>
  <si>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</si>
  <si>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</si>
  <si>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</si>
  <si>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</si>
  <si>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</si>
  <si>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</si>
  <si>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</si>
  <si>
    <t xml:space="preserve">junho</t>
  </si>
  <si>
    <t xml:space="preserve">Prêmio eletivas</t>
  </si>
  <si>
    <t xml:space="preserve">Valor Total</t>
  </si>
  <si>
    <t xml:space="preserve">Ajuste de maio e junho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</si>
</sst>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  <numFmt numFmtId="171" formatCode="&quot;R$ &quot;#,##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5" fillId="0" borderId="0" applyFont="true" applyBorder="false" applyAlignment="true" applyProtection="false">
      <alignment horizontal="general" vertical="bottom" textRotation="0" wrapText="false" indent="0" shrinkToFit="false"/>
    </xf>
    <xf numFmtId="167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2" xfId="20"/>
    <cellStyle name="Excel Built-in Currency 1" xfId="21"/>
  </cellStyles>
  <dxfs count="4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externalLink" Target="externalLinks/externalLink1.xml"/><Relationship Id="rId2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  <c r="G1" s="2" t="s">
        <v>0</v>
      </c>
    </row>
    <row r="2" customFormat="false" ht="15" hidden="false" customHeight="false" outlineLevel="0" collapsed="false">
      <c r="A2" s="0" t="n">
        <v>406050023</v>
      </c>
      <c r="B2" s="3" t="n">
        <v>1474.5375</v>
      </c>
      <c r="G2" s="0" t="n">
        <v>414010329</v>
      </c>
      <c r="H2" s="0" t="s">
        <v>1</v>
      </c>
      <c r="I2" s="4" t="n">
        <v>1083.33</v>
      </c>
    </row>
    <row r="3" customFormat="false" ht="15" hidden="false" customHeight="false" outlineLevel="0" collapsed="false">
      <c r="A3" s="0" t="n">
        <v>406050031</v>
      </c>
      <c r="B3" s="1" t="n">
        <v>1492.3125</v>
      </c>
      <c r="G3" s="0" t="n">
        <v>414010345</v>
      </c>
      <c r="H3" s="5" t="s">
        <v>2</v>
      </c>
      <c r="I3" s="6" t="n">
        <v>1345.24</v>
      </c>
    </row>
    <row r="4" customFormat="false" ht="15" hidden="false" customHeight="false" outlineLevel="0" collapsed="false">
      <c r="A4" s="0" t="n">
        <v>406050040</v>
      </c>
      <c r="B4" s="3" t="n">
        <v>1466.5225</v>
      </c>
      <c r="G4" s="0" t="n">
        <v>414020413</v>
      </c>
      <c r="H4" s="0" t="s">
        <v>3</v>
      </c>
      <c r="I4" s="4" t="n">
        <v>985.02</v>
      </c>
    </row>
    <row r="5" customFormat="false" ht="15" hidden="false" customHeight="false" outlineLevel="0" collapsed="false">
      <c r="A5" s="0" t="n">
        <v>406050058</v>
      </c>
      <c r="B5" s="1" t="n">
        <v>1486.97</v>
      </c>
      <c r="G5" s="0" t="n">
        <v>407020080</v>
      </c>
      <c r="H5" s="5" t="s">
        <v>4</v>
      </c>
      <c r="I5" s="6" t="n">
        <v>0</v>
      </c>
    </row>
    <row r="6" customFormat="false" ht="15" hidden="false" customHeight="false" outlineLevel="0" collapsed="false">
      <c r="A6" s="0" t="n">
        <v>406050066</v>
      </c>
      <c r="B6" s="3" t="n">
        <v>1445.78</v>
      </c>
      <c r="G6" s="0" t="n">
        <v>401020010</v>
      </c>
      <c r="H6" s="0" t="s">
        <v>5</v>
      </c>
      <c r="I6" s="4" t="n">
        <v>1209.16</v>
      </c>
    </row>
    <row r="7" customFormat="false" ht="15" hidden="false" customHeight="false" outlineLevel="0" collapsed="false">
      <c r="A7" s="0" t="n">
        <v>406050074</v>
      </c>
      <c r="B7" s="1" t="n">
        <v>2059.2325</v>
      </c>
      <c r="G7" s="0" t="n">
        <v>401020029</v>
      </c>
      <c r="H7" s="5" t="s">
        <v>6</v>
      </c>
      <c r="I7" s="6" t="n">
        <v>1097.31</v>
      </c>
    </row>
    <row r="8" customFormat="false" ht="15" hidden="false" customHeight="false" outlineLevel="0" collapsed="false">
      <c r="A8" s="0" t="n">
        <v>406050082</v>
      </c>
      <c r="B8" s="3" t="n">
        <v>2142.0225</v>
      </c>
      <c r="G8" s="0" t="n">
        <v>401020037</v>
      </c>
      <c r="H8" s="0" t="s">
        <v>7</v>
      </c>
      <c r="I8" s="4" t="n">
        <v>1209.16</v>
      </c>
    </row>
    <row r="9" customFormat="false" ht="15" hidden="false" customHeight="false" outlineLevel="0" collapsed="false">
      <c r="A9" s="0" t="n">
        <v>406050090</v>
      </c>
      <c r="B9" s="1" t="n">
        <v>2297.74</v>
      </c>
      <c r="G9" s="0" t="n">
        <v>401020045</v>
      </c>
      <c r="H9" s="5" t="s">
        <v>8</v>
      </c>
      <c r="I9" s="6" t="n">
        <v>713.62</v>
      </c>
    </row>
    <row r="10" customFormat="false" ht="15" hidden="false" customHeight="false" outlineLevel="0" collapsed="false">
      <c r="A10" s="0" t="n">
        <v>406050104</v>
      </c>
      <c r="B10" s="3" t="n">
        <v>1618.9675</v>
      </c>
      <c r="G10" s="0" t="n">
        <v>401020053</v>
      </c>
      <c r="H10" s="0" t="s">
        <v>9</v>
      </c>
      <c r="I10" s="4" t="n">
        <v>1070.43</v>
      </c>
    </row>
    <row r="11" customFormat="false" ht="15" hidden="false" customHeight="false" outlineLevel="0" collapsed="false">
      <c r="A11" s="0" t="n">
        <v>406050112</v>
      </c>
      <c r="B11" s="1" t="n">
        <v>1886.14</v>
      </c>
      <c r="G11" s="0" t="n">
        <v>401020061</v>
      </c>
      <c r="H11" s="5" t="s">
        <v>10</v>
      </c>
      <c r="I11" s="6" t="n">
        <v>695.54</v>
      </c>
    </row>
    <row r="12" customFormat="false" ht="15" hidden="false" customHeight="false" outlineLevel="0" collapsed="false">
      <c r="A12" s="0" t="n">
        <v>406050120</v>
      </c>
      <c r="B12" s="3" t="n">
        <v>1560.4825</v>
      </c>
      <c r="G12" s="0" t="n">
        <v>401020070</v>
      </c>
      <c r="H12" s="0" t="s">
        <v>11</v>
      </c>
      <c r="I12" s="4" t="n">
        <v>718.6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  <c r="G13" s="0" t="n">
        <v>401020088</v>
      </c>
      <c r="H13" s="5" t="s">
        <v>12</v>
      </c>
      <c r="I13" s="6" t="n">
        <v>718.6</v>
      </c>
    </row>
    <row r="14" customFormat="false" ht="15" hidden="false" customHeight="false" outlineLevel="0" collapsed="false">
      <c r="A14" s="0" t="n">
        <v>406010110</v>
      </c>
      <c r="B14" s="7" t="n">
        <v>1737.05</v>
      </c>
      <c r="G14" s="0" t="n">
        <v>401020096</v>
      </c>
      <c r="H14" s="0" t="s">
        <v>13</v>
      </c>
      <c r="I14" s="4" t="n">
        <v>960.12</v>
      </c>
    </row>
    <row r="15" customFormat="false" ht="15" hidden="false" customHeight="false" outlineLevel="0" collapsed="false">
      <c r="A15" s="0" t="n">
        <v>406020108</v>
      </c>
      <c r="B15" s="8" t="n">
        <v>1034.8</v>
      </c>
      <c r="G15" s="0" t="n">
        <v>401020100</v>
      </c>
      <c r="H15" s="5" t="s">
        <v>14</v>
      </c>
      <c r="I15" s="6" t="n">
        <v>790.55</v>
      </c>
    </row>
    <row r="16" customFormat="false" ht="15" hidden="false" customHeight="false" outlineLevel="0" collapsed="false">
      <c r="A16" s="0" t="n">
        <v>406020159</v>
      </c>
      <c r="B16" s="7" t="n">
        <v>881.4</v>
      </c>
      <c r="G16" s="0" t="n">
        <v>401020118</v>
      </c>
      <c r="H16" s="0" t="s">
        <v>15</v>
      </c>
      <c r="I16" s="4" t="n">
        <v>753.93</v>
      </c>
    </row>
    <row r="17" customFormat="false" ht="15" hidden="false" customHeight="false" outlineLevel="0" collapsed="false">
      <c r="A17" s="0" t="n">
        <v>406020221</v>
      </c>
      <c r="B17" s="8" t="n">
        <v>1060.58</v>
      </c>
      <c r="G17" s="0" t="n">
        <v>401020142</v>
      </c>
      <c r="H17" s="5" t="s">
        <v>16</v>
      </c>
      <c r="I17" s="6" t="n">
        <v>906.24</v>
      </c>
    </row>
    <row r="18" customFormat="false" ht="15" hidden="false" customHeight="false" outlineLevel="0" collapsed="false">
      <c r="A18" s="0" t="n">
        <v>406020230</v>
      </c>
      <c r="B18" s="7" t="n">
        <v>965.08</v>
      </c>
      <c r="G18" s="0" t="n">
        <v>401020150</v>
      </c>
      <c r="H18" s="0" t="s">
        <v>17</v>
      </c>
      <c r="I18" s="4" t="n">
        <v>1030.86</v>
      </c>
    </row>
    <row r="19" customFormat="false" ht="15" hidden="false" customHeight="false" outlineLevel="0" collapsed="false">
      <c r="A19" s="0" t="n">
        <v>406020248</v>
      </c>
      <c r="B19" s="8" t="n">
        <v>999.42</v>
      </c>
      <c r="G19" s="0" t="n">
        <v>401020169</v>
      </c>
      <c r="H19" s="5" t="s">
        <v>18</v>
      </c>
      <c r="I19" s="6" t="n">
        <v>1248.28</v>
      </c>
    </row>
    <row r="20" customFormat="false" ht="15" hidden="false" customHeight="false" outlineLevel="0" collapsed="false">
      <c r="A20" s="0" t="n">
        <v>406020256</v>
      </c>
      <c r="B20" s="7" t="n">
        <v>1058.34</v>
      </c>
      <c r="G20" s="0" t="n">
        <v>407010017</v>
      </c>
      <c r="H20" s="0" t="s">
        <v>19</v>
      </c>
      <c r="I20" s="4" t="n">
        <v>787.03</v>
      </c>
    </row>
    <row r="21" customFormat="false" ht="15" hidden="false" customHeight="false" outlineLevel="0" collapsed="false">
      <c r="A21" s="0" t="n">
        <v>406020264</v>
      </c>
      <c r="B21" s="8" t="n">
        <v>1012.92</v>
      </c>
      <c r="G21" s="0" t="n">
        <v>407010033</v>
      </c>
      <c r="H21" s="5" t="s">
        <v>20</v>
      </c>
      <c r="I21" s="6" t="n">
        <v>1833.56</v>
      </c>
    </row>
    <row r="22" customFormat="false" ht="15" hidden="false" customHeight="false" outlineLevel="0" collapsed="false">
      <c r="A22" s="0" t="n">
        <v>406020280</v>
      </c>
      <c r="B22" s="7" t="n">
        <v>1174.96</v>
      </c>
      <c r="G22" s="0" t="n">
        <v>407010041</v>
      </c>
      <c r="H22" s="0" t="s">
        <v>21</v>
      </c>
      <c r="I22" s="4" t="n">
        <v>1833.56</v>
      </c>
    </row>
    <row r="23" customFormat="false" ht="15" hidden="false" customHeight="false" outlineLevel="0" collapsed="false">
      <c r="A23" s="0" t="n">
        <v>406020566</v>
      </c>
      <c r="B23" s="8" t="n">
        <v>2500.44</v>
      </c>
      <c r="G23" s="0" t="n">
        <v>407010050</v>
      </c>
      <c r="H23" s="5" t="s">
        <v>22</v>
      </c>
      <c r="I23" s="6" t="n">
        <v>777.23</v>
      </c>
    </row>
    <row r="24" customFormat="false" ht="15" hidden="false" customHeight="false" outlineLevel="0" collapsed="false">
      <c r="A24" s="0" t="n">
        <v>406020574</v>
      </c>
      <c r="B24" s="7" t="n">
        <v>2076.57</v>
      </c>
      <c r="G24" s="0" t="n">
        <v>407010068</v>
      </c>
      <c r="H24" s="0" t="s">
        <v>23</v>
      </c>
      <c r="I24" s="4" t="n">
        <v>1914.57</v>
      </c>
    </row>
    <row r="25" customFormat="false" ht="15" hidden="false" customHeight="false" outlineLevel="0" collapsed="false">
      <c r="A25" s="0" t="n">
        <v>407010173</v>
      </c>
      <c r="B25" s="3" t="n">
        <v>2175</v>
      </c>
      <c r="G25" s="0" t="n">
        <v>407010076</v>
      </c>
      <c r="H25" s="5" t="s">
        <v>24</v>
      </c>
      <c r="I25" s="6" t="n">
        <v>1185.67</v>
      </c>
    </row>
    <row r="26" customFormat="false" ht="15" hidden="false" customHeight="false" outlineLevel="0" collapsed="false">
      <c r="A26" s="0" t="n">
        <v>407010386</v>
      </c>
      <c r="B26" s="1" t="n">
        <v>3072.5</v>
      </c>
      <c r="G26" s="0" t="n">
        <v>407010084</v>
      </c>
      <c r="H26" s="0" t="s">
        <v>25</v>
      </c>
      <c r="I26" s="4" t="n">
        <v>794.88</v>
      </c>
    </row>
    <row r="27" customFormat="false" ht="15" hidden="false" customHeight="false" outlineLevel="0" collapsed="false">
      <c r="A27" s="0" t="n">
        <v>407030255</v>
      </c>
      <c r="B27" s="9" t="n">
        <v>2428.54</v>
      </c>
      <c r="G27" s="0" t="n">
        <v>407010092</v>
      </c>
      <c r="H27" s="5" t="s">
        <v>26</v>
      </c>
      <c r="I27" s="6" t="n">
        <v>787.65</v>
      </c>
    </row>
    <row r="28" customFormat="false" ht="15" hidden="false" customHeight="false" outlineLevel="0" collapsed="false">
      <c r="A28" s="0" t="n">
        <v>407010017</v>
      </c>
      <c r="B28" s="7" t="n">
        <v>787.03</v>
      </c>
      <c r="G28" s="0" t="n">
        <v>407010106</v>
      </c>
      <c r="H28" s="0" t="s">
        <v>27</v>
      </c>
      <c r="I28" s="4" t="n">
        <v>787.65</v>
      </c>
    </row>
    <row r="29" customFormat="false" ht="15" hidden="false" customHeight="false" outlineLevel="0" collapsed="false">
      <c r="A29" s="0" t="n">
        <v>407010033</v>
      </c>
      <c r="B29" s="8" t="n">
        <v>1833.56</v>
      </c>
      <c r="G29" s="0" t="n">
        <v>407010130</v>
      </c>
      <c r="H29" s="5" t="s">
        <v>28</v>
      </c>
      <c r="I29" s="6" t="n">
        <v>902.19</v>
      </c>
    </row>
    <row r="30" customFormat="false" ht="15" hidden="false" customHeight="false" outlineLevel="0" collapsed="false">
      <c r="A30" s="0" t="n">
        <v>407010041</v>
      </c>
      <c r="B30" s="7" t="n">
        <v>1833.56</v>
      </c>
      <c r="G30" s="0" t="n">
        <v>407010149</v>
      </c>
      <c r="H30" s="0" t="s">
        <v>29</v>
      </c>
      <c r="I30" s="4" t="n">
        <v>701.15</v>
      </c>
    </row>
    <row r="31" customFormat="false" ht="15" hidden="false" customHeight="false" outlineLevel="0" collapsed="false">
      <c r="A31" s="0" t="n">
        <v>407010050</v>
      </c>
      <c r="B31" s="8" t="n">
        <v>777.23</v>
      </c>
      <c r="G31" s="0" t="n">
        <v>407010165</v>
      </c>
      <c r="H31" s="5" t="s">
        <v>30</v>
      </c>
      <c r="I31" s="6" t="n">
        <v>902.18</v>
      </c>
    </row>
    <row r="32" customFormat="false" ht="15" hidden="false" customHeight="false" outlineLevel="0" collapsed="false">
      <c r="A32" s="0" t="n">
        <v>407010068</v>
      </c>
      <c r="B32" s="7" t="n">
        <v>1914.57</v>
      </c>
      <c r="G32" s="0" t="n">
        <v>407010211</v>
      </c>
      <c r="H32" s="0" t="s">
        <v>31</v>
      </c>
      <c r="I32" s="4" t="n">
        <v>2063.28</v>
      </c>
    </row>
    <row r="33" customFormat="false" ht="15" hidden="false" customHeight="false" outlineLevel="0" collapsed="false">
      <c r="A33" s="0" t="n">
        <v>407010076</v>
      </c>
      <c r="B33" s="8" t="n">
        <v>1185.67</v>
      </c>
      <c r="G33" s="0" t="n">
        <v>407010220</v>
      </c>
      <c r="H33" s="5" t="s">
        <v>32</v>
      </c>
      <c r="I33" s="6" t="n">
        <v>1041.12</v>
      </c>
    </row>
    <row r="34" customFormat="false" ht="15" hidden="false" customHeight="false" outlineLevel="0" collapsed="false">
      <c r="A34" s="0" t="n">
        <v>407010084</v>
      </c>
      <c r="B34" s="7" t="n">
        <v>794.88</v>
      </c>
      <c r="G34" s="0" t="n">
        <v>407010270</v>
      </c>
      <c r="H34" s="0" t="s">
        <v>33</v>
      </c>
      <c r="I34" s="4" t="n">
        <v>2270.21</v>
      </c>
    </row>
    <row r="35" customFormat="false" ht="15" hidden="false" customHeight="false" outlineLevel="0" collapsed="false">
      <c r="A35" s="0" t="n">
        <v>407010092</v>
      </c>
      <c r="B35" s="8" t="n">
        <v>787.65</v>
      </c>
      <c r="G35" s="0" t="n">
        <v>407010289</v>
      </c>
      <c r="H35" s="5" t="s">
        <v>34</v>
      </c>
      <c r="I35" s="6" t="n">
        <v>822.91</v>
      </c>
    </row>
    <row r="36" customFormat="false" ht="15" hidden="false" customHeight="false" outlineLevel="0" collapsed="false">
      <c r="A36" s="0" t="n">
        <v>407010106</v>
      </c>
      <c r="B36" s="7" t="n">
        <v>787.65</v>
      </c>
      <c r="G36" s="0" t="n">
        <v>407010297</v>
      </c>
      <c r="H36" s="0" t="s">
        <v>35</v>
      </c>
      <c r="I36" s="4" t="n">
        <v>1532.12</v>
      </c>
    </row>
    <row r="37" customFormat="false" ht="15" hidden="false" customHeight="false" outlineLevel="0" collapsed="false">
      <c r="A37" s="0" t="n">
        <v>407010130</v>
      </c>
      <c r="B37" s="8" t="n">
        <v>902.19</v>
      </c>
      <c r="G37" s="0" t="n">
        <v>407020012</v>
      </c>
      <c r="H37" s="5" t="s">
        <v>36</v>
      </c>
      <c r="I37" s="6" t="n">
        <v>1403.9</v>
      </c>
    </row>
    <row r="38" customFormat="false" ht="15" hidden="false" customHeight="false" outlineLevel="0" collapsed="false">
      <c r="A38" s="0" t="n">
        <v>407010149</v>
      </c>
      <c r="B38" s="7" t="n">
        <v>701.15</v>
      </c>
      <c r="G38" s="0" t="n">
        <v>407020020</v>
      </c>
      <c r="H38" s="0" t="s">
        <v>37</v>
      </c>
      <c r="I38" s="4" t="n">
        <v>716.48</v>
      </c>
    </row>
    <row r="39" customFormat="false" ht="15" hidden="false" customHeight="false" outlineLevel="0" collapsed="false">
      <c r="A39" s="0" t="n">
        <v>407010165</v>
      </c>
      <c r="B39" s="8" t="n">
        <v>902.18</v>
      </c>
      <c r="G39" s="0" t="n">
        <v>407020063</v>
      </c>
      <c r="H39" s="5" t="s">
        <v>38</v>
      </c>
      <c r="I39" s="6" t="n">
        <v>1817.45</v>
      </c>
    </row>
    <row r="40" customFormat="false" ht="15" hidden="false" customHeight="false" outlineLevel="0" collapsed="false">
      <c r="A40" s="0" t="n">
        <v>407010211</v>
      </c>
      <c r="B40" s="7" t="n">
        <v>2063.28</v>
      </c>
      <c r="G40" s="0" t="n">
        <v>407020071</v>
      </c>
      <c r="H40" s="0" t="s">
        <v>39</v>
      </c>
      <c r="I40" s="4" t="n">
        <v>1403.91</v>
      </c>
    </row>
    <row r="41" customFormat="false" ht="15" hidden="false" customHeight="false" outlineLevel="0" collapsed="false">
      <c r="A41" s="0" t="n">
        <v>407010220</v>
      </c>
      <c r="B41" s="8" t="n">
        <v>1041.12</v>
      </c>
      <c r="G41" s="0" t="n">
        <v>407020110</v>
      </c>
      <c r="H41" s="5" t="s">
        <v>40</v>
      </c>
      <c r="I41" s="6" t="n">
        <v>752.82</v>
      </c>
    </row>
    <row r="42" customFormat="false" ht="15" hidden="false" customHeight="false" outlineLevel="0" collapsed="false">
      <c r="A42" s="0" t="n">
        <v>407010270</v>
      </c>
      <c r="B42" s="7" t="n">
        <v>2270.21</v>
      </c>
      <c r="G42" s="0" t="n">
        <v>407020144</v>
      </c>
      <c r="H42" s="0" t="s">
        <v>41</v>
      </c>
      <c r="I42" s="4" t="n">
        <v>852.35</v>
      </c>
    </row>
    <row r="43" customFormat="false" ht="15" hidden="false" customHeight="false" outlineLevel="0" collapsed="false">
      <c r="A43" s="0" t="n">
        <v>407010289</v>
      </c>
      <c r="B43" s="8" t="n">
        <v>822.91</v>
      </c>
      <c r="G43" s="0" t="n">
        <v>407020179</v>
      </c>
      <c r="H43" s="5" t="s">
        <v>42</v>
      </c>
      <c r="I43" s="6" t="n">
        <v>2434.4</v>
      </c>
    </row>
    <row r="44" customFormat="false" ht="15" hidden="false" customHeight="false" outlineLevel="0" collapsed="false">
      <c r="A44" s="0" t="n">
        <v>407010297</v>
      </c>
      <c r="B44" s="7" t="n">
        <v>1532.12</v>
      </c>
      <c r="G44" s="0" t="n">
        <v>407020187</v>
      </c>
      <c r="H44" s="0" t="s">
        <v>43</v>
      </c>
      <c r="I44" s="4" t="n">
        <v>3523.08</v>
      </c>
    </row>
    <row r="45" customFormat="false" ht="15" hidden="false" customHeight="false" outlineLevel="0" collapsed="false">
      <c r="A45" s="0" t="n">
        <v>407020012</v>
      </c>
      <c r="B45" s="8" t="n">
        <v>1403.9</v>
      </c>
      <c r="G45" s="0" t="n">
        <v>407020195</v>
      </c>
      <c r="H45" s="5" t="s">
        <v>44</v>
      </c>
      <c r="I45" s="6" t="n">
        <v>1258.24</v>
      </c>
    </row>
    <row r="46" customFormat="false" ht="15" hidden="false" customHeight="false" outlineLevel="0" collapsed="false">
      <c r="A46" s="0" t="n">
        <v>407020020</v>
      </c>
      <c r="B46" s="7" t="n">
        <v>716.48</v>
      </c>
      <c r="G46" s="0" t="n">
        <v>407020217</v>
      </c>
      <c r="H46" s="0" t="s">
        <v>45</v>
      </c>
      <c r="I46" s="4" t="n">
        <v>740.43</v>
      </c>
    </row>
    <row r="47" customFormat="false" ht="15" hidden="false" customHeight="false" outlineLevel="0" collapsed="false">
      <c r="A47" s="0" t="n">
        <v>407020063</v>
      </c>
      <c r="B47" s="8" t="n">
        <v>1817.45</v>
      </c>
      <c r="G47" s="0" t="n">
        <v>407020225</v>
      </c>
      <c r="H47" s="5" t="s">
        <v>46</v>
      </c>
      <c r="I47" s="6" t="n">
        <v>1006.05</v>
      </c>
    </row>
    <row r="48" customFormat="false" ht="15" hidden="false" customHeight="false" outlineLevel="0" collapsed="false">
      <c r="A48" s="0" t="n">
        <v>407020071</v>
      </c>
      <c r="B48" s="7" t="n">
        <v>1403.91</v>
      </c>
      <c r="G48" s="0" t="n">
        <v>407020233</v>
      </c>
      <c r="H48" s="0" t="s">
        <v>47</v>
      </c>
      <c r="I48" s="4" t="n">
        <v>650.08</v>
      </c>
    </row>
    <row r="49" customFormat="false" ht="15" hidden="false" customHeight="false" outlineLevel="0" collapsed="false">
      <c r="A49" s="0" t="n">
        <v>407020080</v>
      </c>
      <c r="B49" s="8" t="n">
        <v>0</v>
      </c>
      <c r="G49" s="0" t="n">
        <v>407020241</v>
      </c>
      <c r="H49" s="5" t="s">
        <v>48</v>
      </c>
      <c r="I49" s="6" t="n">
        <v>1300.18</v>
      </c>
    </row>
    <row r="50" customFormat="false" ht="15" hidden="false" customHeight="false" outlineLevel="0" collapsed="false">
      <c r="A50" s="0" t="n">
        <v>407020110</v>
      </c>
      <c r="B50" s="8" t="n">
        <v>752.82</v>
      </c>
      <c r="G50" s="0" t="n">
        <v>407020250</v>
      </c>
      <c r="H50" s="0" t="s">
        <v>49</v>
      </c>
      <c r="I50" s="4" t="n">
        <v>896.25</v>
      </c>
    </row>
    <row r="51" customFormat="false" ht="15" hidden="false" customHeight="false" outlineLevel="0" collapsed="false">
      <c r="A51" s="0" t="n">
        <v>407020144</v>
      </c>
      <c r="B51" s="7" t="n">
        <v>852.35</v>
      </c>
      <c r="G51" s="0" t="n">
        <v>407020268</v>
      </c>
      <c r="H51" s="5" t="s">
        <v>50</v>
      </c>
      <c r="I51" s="6" t="n">
        <v>748.28</v>
      </c>
    </row>
    <row r="52" customFormat="false" ht="15" hidden="false" customHeight="false" outlineLevel="0" collapsed="false">
      <c r="A52" s="0" t="n">
        <v>407020179</v>
      </c>
      <c r="B52" s="8" t="n">
        <v>2434.4</v>
      </c>
      <c r="G52" s="0" t="n">
        <v>407020276</v>
      </c>
      <c r="H52" s="0" t="s">
        <v>51</v>
      </c>
      <c r="I52" s="4" t="n">
        <v>1091.7</v>
      </c>
    </row>
    <row r="53" customFormat="false" ht="15" hidden="false" customHeight="false" outlineLevel="0" collapsed="false">
      <c r="A53" s="0" t="n">
        <v>407020187</v>
      </c>
      <c r="B53" s="7" t="n">
        <v>3523.08</v>
      </c>
      <c r="G53" s="0" t="n">
        <v>407020284</v>
      </c>
      <c r="H53" s="5" t="s">
        <v>52</v>
      </c>
      <c r="I53" s="6" t="n">
        <v>947.82</v>
      </c>
    </row>
    <row r="54" customFormat="false" ht="15" hidden="false" customHeight="false" outlineLevel="0" collapsed="false">
      <c r="A54" s="0" t="n">
        <v>407020195</v>
      </c>
      <c r="B54" s="8" t="n">
        <v>1258.24</v>
      </c>
      <c r="G54" s="0" t="n">
        <v>407020292</v>
      </c>
      <c r="H54" s="0" t="s">
        <v>53</v>
      </c>
      <c r="I54" s="4" t="n">
        <v>757.38</v>
      </c>
    </row>
    <row r="55" customFormat="false" ht="15" hidden="false" customHeight="false" outlineLevel="0" collapsed="false">
      <c r="A55" s="0" t="n">
        <v>407020217</v>
      </c>
      <c r="B55" s="7" t="n">
        <v>740.43</v>
      </c>
      <c r="G55" s="0" t="n">
        <v>407020322</v>
      </c>
      <c r="H55" s="5" t="s">
        <v>54</v>
      </c>
      <c r="I55" s="6" t="n">
        <v>891.2</v>
      </c>
    </row>
    <row r="56" customFormat="false" ht="15" hidden="false" customHeight="false" outlineLevel="0" collapsed="false">
      <c r="A56" s="0" t="n">
        <v>407020225</v>
      </c>
      <c r="B56" s="8" t="n">
        <v>1006.05</v>
      </c>
      <c r="G56" s="0" t="n">
        <v>407020330</v>
      </c>
      <c r="H56" s="0" t="s">
        <v>55</v>
      </c>
      <c r="I56" s="4" t="n">
        <v>1453.79</v>
      </c>
    </row>
    <row r="57" customFormat="false" ht="15" hidden="false" customHeight="false" outlineLevel="0" collapsed="false">
      <c r="A57" s="0" t="n">
        <v>407020233</v>
      </c>
      <c r="B57" s="7" t="n">
        <v>650.08</v>
      </c>
      <c r="G57" s="0" t="n">
        <v>407020349</v>
      </c>
      <c r="H57" s="5" t="s">
        <v>56</v>
      </c>
      <c r="I57" s="6" t="n">
        <v>788.1</v>
      </c>
    </row>
    <row r="58" customFormat="false" ht="15" hidden="false" customHeight="false" outlineLevel="0" collapsed="false">
      <c r="A58" s="0" t="n">
        <v>407020241</v>
      </c>
      <c r="B58" s="8" t="n">
        <v>1300.18</v>
      </c>
      <c r="G58" s="0" t="n">
        <v>407020357</v>
      </c>
      <c r="H58" s="0" t="s">
        <v>57</v>
      </c>
      <c r="I58" s="4" t="n">
        <v>748.28</v>
      </c>
    </row>
    <row r="59" customFormat="false" ht="15" hidden="false" customHeight="false" outlineLevel="0" collapsed="false">
      <c r="A59" s="0" t="n">
        <v>407020250</v>
      </c>
      <c r="B59" s="7" t="n">
        <v>896.25</v>
      </c>
      <c r="G59" s="0" t="n">
        <v>407020403</v>
      </c>
      <c r="H59" s="5" t="s">
        <v>58</v>
      </c>
      <c r="I59" s="6" t="n">
        <v>1453.79</v>
      </c>
    </row>
    <row r="60" customFormat="false" ht="15" hidden="false" customHeight="false" outlineLevel="0" collapsed="false">
      <c r="A60" s="0" t="n">
        <v>407020268</v>
      </c>
      <c r="B60" s="8" t="n">
        <v>748.28</v>
      </c>
      <c r="G60" s="0" t="n">
        <v>407020411</v>
      </c>
      <c r="H60" s="0" t="s">
        <v>59</v>
      </c>
      <c r="I60" s="4" t="n">
        <v>1453.79</v>
      </c>
    </row>
    <row r="61" customFormat="false" ht="15" hidden="false" customHeight="false" outlineLevel="0" collapsed="false">
      <c r="A61" s="0" t="n">
        <v>407020276</v>
      </c>
      <c r="B61" s="7" t="n">
        <v>1091.7</v>
      </c>
      <c r="G61" s="0" t="n">
        <v>407020420</v>
      </c>
      <c r="H61" s="5" t="s">
        <v>60</v>
      </c>
      <c r="I61" s="6" t="n">
        <v>851.4</v>
      </c>
    </row>
    <row r="62" customFormat="false" ht="15" hidden="false" customHeight="false" outlineLevel="0" collapsed="false">
      <c r="A62" s="0" t="n">
        <v>407020284</v>
      </c>
      <c r="B62" s="8" t="n">
        <v>947.82</v>
      </c>
      <c r="G62" s="0" t="n">
        <v>407020438</v>
      </c>
      <c r="H62" s="0" t="s">
        <v>61</v>
      </c>
      <c r="I62" s="4" t="n">
        <v>1433.83</v>
      </c>
    </row>
    <row r="63" customFormat="false" ht="15" hidden="false" customHeight="false" outlineLevel="0" collapsed="false">
      <c r="A63" s="0" t="n">
        <v>407020292</v>
      </c>
      <c r="B63" s="7" t="n">
        <v>757.38</v>
      </c>
      <c r="G63" s="0" t="n">
        <v>407020470</v>
      </c>
      <c r="H63" s="5" t="s">
        <v>62</v>
      </c>
      <c r="I63" s="6" t="n">
        <v>734.56</v>
      </c>
    </row>
    <row r="64" customFormat="false" ht="15" hidden="false" customHeight="false" outlineLevel="0" collapsed="false">
      <c r="A64" s="0" t="n">
        <v>407020322</v>
      </c>
      <c r="B64" s="8" t="n">
        <v>891.2</v>
      </c>
      <c r="G64" s="0" t="n">
        <v>407030018</v>
      </c>
      <c r="H64" s="0" t="s">
        <v>63</v>
      </c>
      <c r="I64" s="4" t="n">
        <v>1161.31</v>
      </c>
    </row>
    <row r="65" customFormat="false" ht="15" hidden="false" customHeight="false" outlineLevel="0" collapsed="false">
      <c r="A65" s="0" t="n">
        <v>407020330</v>
      </c>
      <c r="B65" s="7" t="n">
        <v>1453.79</v>
      </c>
      <c r="G65" s="0" t="n">
        <v>407030026</v>
      </c>
      <c r="H65" s="5" t="s">
        <v>64</v>
      </c>
      <c r="I65" s="6" t="n">
        <v>1992.68</v>
      </c>
    </row>
    <row r="66" customFormat="false" ht="15" hidden="false" customHeight="false" outlineLevel="0" collapsed="false">
      <c r="A66" s="0" t="n">
        <v>407020349</v>
      </c>
      <c r="B66" s="8" t="n">
        <v>788.1</v>
      </c>
      <c r="G66" s="0" t="n">
        <v>407030034</v>
      </c>
      <c r="H66" s="0" t="s">
        <v>65</v>
      </c>
      <c r="I66" s="4" t="n">
        <v>2977.35</v>
      </c>
    </row>
    <row r="67" customFormat="false" ht="15" hidden="false" customHeight="false" outlineLevel="0" collapsed="false">
      <c r="A67" s="0" t="n">
        <v>407020357</v>
      </c>
      <c r="B67" s="7" t="n">
        <v>748.28</v>
      </c>
      <c r="G67" s="0" t="n">
        <v>407030042</v>
      </c>
      <c r="H67" s="5" t="s">
        <v>66</v>
      </c>
      <c r="I67" s="6" t="n">
        <v>1265</v>
      </c>
    </row>
    <row r="68" customFormat="false" ht="15" hidden="false" customHeight="false" outlineLevel="0" collapsed="false">
      <c r="A68" s="0" t="n">
        <v>407020403</v>
      </c>
      <c r="B68" s="8" t="n">
        <v>1453.79</v>
      </c>
      <c r="G68" s="0" t="n">
        <v>407030050</v>
      </c>
      <c r="H68" s="0" t="s">
        <v>67</v>
      </c>
      <c r="I68" s="4" t="n">
        <v>1138.78</v>
      </c>
    </row>
    <row r="69" customFormat="false" ht="15" hidden="false" customHeight="false" outlineLevel="0" collapsed="false">
      <c r="A69" s="0" t="n">
        <v>407020411</v>
      </c>
      <c r="B69" s="7" t="n">
        <v>1453.79</v>
      </c>
      <c r="G69" s="0" t="n">
        <v>407030069</v>
      </c>
      <c r="H69" s="5" t="s">
        <v>68</v>
      </c>
      <c r="I69" s="6" t="n">
        <v>1234.82</v>
      </c>
    </row>
    <row r="70" customFormat="false" ht="15" hidden="false" customHeight="false" outlineLevel="0" collapsed="false">
      <c r="A70" s="0" t="n">
        <v>407020420</v>
      </c>
      <c r="B70" s="8" t="n">
        <v>851.4</v>
      </c>
      <c r="G70" s="0" t="n">
        <v>407030077</v>
      </c>
      <c r="H70" s="0" t="s">
        <v>69</v>
      </c>
      <c r="I70" s="4" t="n">
        <v>1129.58</v>
      </c>
    </row>
    <row r="71" customFormat="false" ht="15" hidden="false" customHeight="false" outlineLevel="0" collapsed="false">
      <c r="A71" s="0" t="n">
        <v>407020438</v>
      </c>
      <c r="B71" s="7" t="n">
        <v>1433.83</v>
      </c>
      <c r="G71" s="0" t="n">
        <v>407030123</v>
      </c>
      <c r="H71" s="5" t="s">
        <v>70</v>
      </c>
      <c r="I71" s="6" t="n">
        <v>975.98</v>
      </c>
    </row>
    <row r="72" customFormat="false" ht="15" hidden="false" customHeight="false" outlineLevel="0" collapsed="false">
      <c r="A72" s="0" t="n">
        <v>407020470</v>
      </c>
      <c r="B72" s="8" t="n">
        <v>734.56</v>
      </c>
      <c r="G72" s="0" t="n">
        <v>407030131</v>
      </c>
      <c r="H72" s="0" t="s">
        <v>71</v>
      </c>
      <c r="I72" s="4" t="n">
        <v>1195.01</v>
      </c>
    </row>
    <row r="73" customFormat="false" ht="15" hidden="false" customHeight="false" outlineLevel="0" collapsed="false">
      <c r="A73" s="0" t="n">
        <v>407030018</v>
      </c>
      <c r="B73" s="7" t="n">
        <v>1161.31</v>
      </c>
      <c r="G73" s="0" t="n">
        <v>407030166</v>
      </c>
      <c r="H73" s="5" t="s">
        <v>72</v>
      </c>
      <c r="I73" s="6" t="n">
        <v>859.07</v>
      </c>
    </row>
    <row r="74" customFormat="false" ht="15" hidden="false" customHeight="false" outlineLevel="0" collapsed="false">
      <c r="A74" s="0" t="n">
        <v>407030026</v>
      </c>
      <c r="B74" s="8" t="n">
        <v>1992.68</v>
      </c>
      <c r="G74" s="0" t="n">
        <v>407030174</v>
      </c>
      <c r="H74" s="0" t="s">
        <v>73</v>
      </c>
      <c r="I74" s="4" t="n">
        <v>863.53</v>
      </c>
    </row>
    <row r="75" customFormat="false" ht="15" hidden="false" customHeight="false" outlineLevel="0" collapsed="false">
      <c r="A75" s="0" t="n">
        <v>407030034</v>
      </c>
      <c r="B75" s="7" t="n">
        <v>2977.35</v>
      </c>
      <c r="G75" s="0" t="n">
        <v>407030182</v>
      </c>
      <c r="H75" s="5" t="s">
        <v>74</v>
      </c>
      <c r="I75" s="6" t="n">
        <v>774.95</v>
      </c>
    </row>
    <row r="76" customFormat="false" ht="15" hidden="false" customHeight="false" outlineLevel="0" collapsed="false">
      <c r="A76" s="0" t="n">
        <v>407030042</v>
      </c>
      <c r="B76" s="8" t="n">
        <v>1265</v>
      </c>
      <c r="G76" s="0" t="n">
        <v>407030190</v>
      </c>
      <c r="H76" s="0" t="s">
        <v>75</v>
      </c>
      <c r="I76" s="4" t="n">
        <v>684.13</v>
      </c>
    </row>
    <row r="77" customFormat="false" ht="15" hidden="false" customHeight="false" outlineLevel="0" collapsed="false">
      <c r="A77" s="0" t="n">
        <v>407030050</v>
      </c>
      <c r="B77" s="7" t="n">
        <v>1138.78</v>
      </c>
      <c r="G77" s="0" t="n">
        <v>407030204</v>
      </c>
      <c r="H77" s="5" t="s">
        <v>76</v>
      </c>
      <c r="I77" s="6" t="n">
        <v>1603.46</v>
      </c>
    </row>
    <row r="78" customFormat="false" ht="15" hidden="false" customHeight="false" outlineLevel="0" collapsed="false">
      <c r="A78" s="0" t="n">
        <v>407030069</v>
      </c>
      <c r="B78" s="8" t="n">
        <v>1234.82</v>
      </c>
      <c r="G78" s="0" t="n">
        <v>407030247</v>
      </c>
      <c r="H78" s="0" t="s">
        <v>77</v>
      </c>
      <c r="I78" s="4" t="n">
        <v>1577.59</v>
      </c>
    </row>
    <row r="79" customFormat="false" ht="15" hidden="false" customHeight="false" outlineLevel="0" collapsed="false">
      <c r="A79" s="0" t="n">
        <v>407030077</v>
      </c>
      <c r="B79" s="7" t="n">
        <v>1129.58</v>
      </c>
      <c r="G79" s="0" t="n">
        <v>407040048</v>
      </c>
      <c r="H79" s="5" t="s">
        <v>78</v>
      </c>
      <c r="I79" s="6" t="n">
        <v>808.13</v>
      </c>
    </row>
    <row r="80" customFormat="false" ht="15" hidden="false" customHeight="false" outlineLevel="0" collapsed="false">
      <c r="A80" s="0" t="n">
        <v>407030123</v>
      </c>
      <c r="B80" s="8" t="n">
        <v>975.98</v>
      </c>
      <c r="G80" s="0" t="n">
        <v>407040056</v>
      </c>
      <c r="H80" s="0" t="s">
        <v>79</v>
      </c>
      <c r="I80" s="4" t="n">
        <v>830.9</v>
      </c>
    </row>
    <row r="81" customFormat="false" ht="15" hidden="false" customHeight="false" outlineLevel="0" collapsed="false">
      <c r="A81" s="0" t="n">
        <v>407030131</v>
      </c>
      <c r="B81" s="7" t="n">
        <v>1195.01</v>
      </c>
      <c r="G81" s="0" t="n">
        <v>407040064</v>
      </c>
      <c r="H81" s="5" t="s">
        <v>80</v>
      </c>
      <c r="I81" s="6" t="n">
        <v>1603.46</v>
      </c>
    </row>
    <row r="82" customFormat="false" ht="15" hidden="false" customHeight="false" outlineLevel="0" collapsed="false">
      <c r="A82" s="0" t="n">
        <v>407030166</v>
      </c>
      <c r="B82" s="8" t="n">
        <v>859.07</v>
      </c>
      <c r="G82" s="0" t="n">
        <v>407040072</v>
      </c>
      <c r="H82" s="0" t="s">
        <v>81</v>
      </c>
      <c r="I82" s="4" t="n">
        <v>723.08</v>
      </c>
    </row>
    <row r="83" customFormat="false" ht="15" hidden="false" customHeight="false" outlineLevel="0" collapsed="false">
      <c r="A83" s="0" t="n">
        <v>407030174</v>
      </c>
      <c r="B83" s="7" t="n">
        <v>863.53</v>
      </c>
      <c r="G83" s="0" t="n">
        <v>407040080</v>
      </c>
      <c r="H83" s="5" t="s">
        <v>82</v>
      </c>
      <c r="I83" s="6" t="n">
        <v>1079.84</v>
      </c>
    </row>
    <row r="84" customFormat="false" ht="15" hidden="false" customHeight="false" outlineLevel="0" collapsed="false">
      <c r="A84" s="0" t="n">
        <v>407030182</v>
      </c>
      <c r="B84" s="8" t="n">
        <v>774.95</v>
      </c>
      <c r="G84" s="0" t="n">
        <v>407040099</v>
      </c>
      <c r="H84" s="0" t="s">
        <v>83</v>
      </c>
      <c r="I84" s="4" t="n">
        <v>1220.12</v>
      </c>
    </row>
    <row r="85" customFormat="false" ht="15" hidden="false" customHeight="false" outlineLevel="0" collapsed="false">
      <c r="A85" s="0" t="n">
        <v>407030190</v>
      </c>
      <c r="B85" s="7" t="n">
        <v>684.13</v>
      </c>
      <c r="G85" s="0" t="n">
        <v>407040102</v>
      </c>
      <c r="H85" s="5" t="s">
        <v>84</v>
      </c>
      <c r="I85" s="6" t="n">
        <v>1275.94</v>
      </c>
    </row>
    <row r="86" customFormat="false" ht="15" hidden="false" customHeight="false" outlineLevel="0" collapsed="false">
      <c r="A86" s="0" t="n">
        <v>407030204</v>
      </c>
      <c r="B86" s="8" t="n">
        <v>1603.46</v>
      </c>
      <c r="G86" s="0" t="n">
        <v>407040110</v>
      </c>
      <c r="H86" s="0" t="s">
        <v>85</v>
      </c>
      <c r="I86" s="4" t="n">
        <v>1192.66</v>
      </c>
    </row>
    <row r="87" customFormat="false" ht="15" hidden="false" customHeight="false" outlineLevel="0" collapsed="false">
      <c r="A87" s="0" t="n">
        <v>407030247</v>
      </c>
      <c r="B87" s="7" t="n">
        <v>1577.59</v>
      </c>
      <c r="G87" s="0" t="n">
        <v>407040129</v>
      </c>
      <c r="H87" s="5" t="s">
        <v>86</v>
      </c>
      <c r="I87" s="6" t="n">
        <v>869.98</v>
      </c>
    </row>
    <row r="88" customFormat="false" ht="15" hidden="false" customHeight="false" outlineLevel="0" collapsed="false">
      <c r="A88" s="0" t="n">
        <v>407040048</v>
      </c>
      <c r="B88" s="8" t="n">
        <v>808.13</v>
      </c>
      <c r="G88" s="0" t="n">
        <v>407040137</v>
      </c>
      <c r="H88" s="0" t="s">
        <v>87</v>
      </c>
      <c r="I88" s="4" t="n">
        <v>753.9</v>
      </c>
    </row>
    <row r="89" customFormat="false" ht="15" hidden="false" customHeight="false" outlineLevel="0" collapsed="false">
      <c r="A89" s="0" t="n">
        <v>407040056</v>
      </c>
      <c r="B89" s="7" t="n">
        <v>830.9</v>
      </c>
      <c r="G89" s="0" t="n">
        <v>407040153</v>
      </c>
      <c r="H89" s="5" t="s">
        <v>88</v>
      </c>
      <c r="I89" s="6" t="n">
        <v>721.32</v>
      </c>
    </row>
    <row r="90" customFormat="false" ht="15" hidden="false" customHeight="false" outlineLevel="0" collapsed="false">
      <c r="A90" s="0" t="n">
        <v>407040064</v>
      </c>
      <c r="B90" s="8" t="n">
        <v>1603.46</v>
      </c>
      <c r="G90" s="0" t="n">
        <v>407040170</v>
      </c>
      <c r="H90" s="0" t="s">
        <v>89</v>
      </c>
      <c r="I90" s="4" t="n">
        <v>1212.3</v>
      </c>
    </row>
    <row r="91" customFormat="false" ht="15" hidden="false" customHeight="false" outlineLevel="0" collapsed="false">
      <c r="A91" s="0" t="n">
        <v>407040072</v>
      </c>
      <c r="B91" s="7" t="n">
        <v>723.08</v>
      </c>
      <c r="G91" s="0" t="n">
        <v>407040226</v>
      </c>
      <c r="H91" s="5" t="s">
        <v>90</v>
      </c>
      <c r="I91" s="6" t="n">
        <v>764.38</v>
      </c>
    </row>
    <row r="92" customFormat="false" ht="15" hidden="false" customHeight="false" outlineLevel="0" collapsed="false">
      <c r="A92" s="0" t="n">
        <v>407040080</v>
      </c>
      <c r="B92" s="8" t="n">
        <v>1079.84</v>
      </c>
      <c r="G92" s="0" t="n">
        <v>412010038</v>
      </c>
      <c r="H92" s="0" t="s">
        <v>91</v>
      </c>
      <c r="I92" s="4" t="n">
        <v>1138.14</v>
      </c>
    </row>
    <row r="93" customFormat="false" ht="15" hidden="false" customHeight="false" outlineLevel="0" collapsed="false">
      <c r="A93" s="0" t="n">
        <v>407040099</v>
      </c>
      <c r="B93" s="7" t="n">
        <v>1220.12</v>
      </c>
      <c r="G93" s="0" t="n">
        <v>412010046</v>
      </c>
      <c r="H93" s="5" t="s">
        <v>92</v>
      </c>
      <c r="I93" s="6" t="n">
        <v>927.76</v>
      </c>
    </row>
    <row r="94" customFormat="false" ht="15" hidden="false" customHeight="false" outlineLevel="0" collapsed="false">
      <c r="A94" s="0" t="n">
        <v>407040102</v>
      </c>
      <c r="B94" s="8" t="n">
        <v>1275.94</v>
      </c>
      <c r="G94" s="0" t="n">
        <v>412010097</v>
      </c>
      <c r="H94" s="0" t="s">
        <v>93</v>
      </c>
      <c r="I94" s="4" t="n">
        <v>1467.36</v>
      </c>
    </row>
    <row r="95" customFormat="false" ht="15" hidden="false" customHeight="false" outlineLevel="0" collapsed="false">
      <c r="A95" s="0" t="n">
        <v>407040110</v>
      </c>
      <c r="B95" s="7" t="n">
        <v>1192.66</v>
      </c>
      <c r="G95" s="0" t="n">
        <v>412010100</v>
      </c>
      <c r="H95" s="5" t="s">
        <v>94</v>
      </c>
      <c r="I95" s="6" t="n">
        <v>1467.36</v>
      </c>
    </row>
    <row r="96" customFormat="false" ht="15" hidden="false" customHeight="false" outlineLevel="0" collapsed="false">
      <c r="A96" s="0" t="n">
        <v>407040129</v>
      </c>
      <c r="B96" s="8" t="n">
        <v>869.98</v>
      </c>
      <c r="G96" s="0" t="n">
        <v>412010119</v>
      </c>
      <c r="H96" s="0" t="s">
        <v>95</v>
      </c>
      <c r="I96" s="4" t="n">
        <v>1032.44</v>
      </c>
    </row>
    <row r="97" customFormat="false" ht="15" hidden="false" customHeight="false" outlineLevel="0" collapsed="false">
      <c r="A97" s="0" t="n">
        <v>407040137</v>
      </c>
      <c r="B97" s="7" t="n">
        <v>753.9</v>
      </c>
      <c r="G97" s="0" t="n">
        <v>412010143</v>
      </c>
      <c r="H97" s="5" t="s">
        <v>96</v>
      </c>
      <c r="I97" s="6" t="n">
        <v>1713.98</v>
      </c>
    </row>
    <row r="98" customFormat="false" ht="15" hidden="false" customHeight="false" outlineLevel="0" collapsed="false">
      <c r="A98" s="0" t="n">
        <v>407040153</v>
      </c>
      <c r="B98" s="8" t="n">
        <v>721.32</v>
      </c>
      <c r="G98" s="0" t="n">
        <v>412020017</v>
      </c>
      <c r="H98" s="0" t="s">
        <v>97</v>
      </c>
      <c r="I98" s="4" t="n">
        <v>1201.79</v>
      </c>
    </row>
    <row r="99" customFormat="false" ht="15" hidden="false" customHeight="false" outlineLevel="0" collapsed="false">
      <c r="A99" s="0" t="n">
        <v>407040170</v>
      </c>
      <c r="B99" s="7" t="n">
        <v>1212.3</v>
      </c>
      <c r="G99" s="0" t="n">
        <v>412020025</v>
      </c>
      <c r="H99" s="5" t="s">
        <v>98</v>
      </c>
      <c r="I99" s="6" t="n">
        <v>1201.79</v>
      </c>
    </row>
    <row r="100" customFormat="false" ht="15" hidden="false" customHeight="false" outlineLevel="0" collapsed="false">
      <c r="A100" s="0" t="n">
        <v>407040226</v>
      </c>
      <c r="B100" s="8" t="n">
        <v>764.38</v>
      </c>
      <c r="G100" s="0" t="n">
        <v>412020050</v>
      </c>
      <c r="H100" s="0" t="s">
        <v>99</v>
      </c>
      <c r="I100" s="4" t="n">
        <v>1825.56</v>
      </c>
    </row>
    <row r="101" customFormat="false" ht="15" hidden="false" customHeight="false" outlineLevel="0" collapsed="false">
      <c r="G101" s="0" t="n">
        <v>412020068</v>
      </c>
      <c r="H101" s="5" t="s">
        <v>100</v>
      </c>
      <c r="I101" s="6" t="n">
        <v>1278.46</v>
      </c>
    </row>
    <row r="102" customFormat="false" ht="15" hidden="false" customHeight="false" outlineLevel="0" collapsed="false">
      <c r="G102" s="0" t="n">
        <v>412030012</v>
      </c>
      <c r="H102" s="0" t="s">
        <v>101</v>
      </c>
      <c r="I102" s="4" t="n">
        <v>2155.36</v>
      </c>
    </row>
    <row r="103" customFormat="false" ht="15" hidden="false" customHeight="false" outlineLevel="0" collapsed="false">
      <c r="G103" s="0" t="n">
        <v>412030110</v>
      </c>
      <c r="H103" s="5" t="s">
        <v>102</v>
      </c>
      <c r="I103" s="6" t="n">
        <v>1260.5</v>
      </c>
    </row>
    <row r="104" customFormat="false" ht="15" hidden="false" customHeight="false" outlineLevel="0" collapsed="false">
      <c r="G104" s="0" t="n">
        <v>412040018</v>
      </c>
      <c r="H104" s="0" t="s">
        <v>103</v>
      </c>
      <c r="I104" s="4" t="n">
        <v>980.84</v>
      </c>
    </row>
    <row r="105" customFormat="false" ht="15" hidden="false" customHeight="false" outlineLevel="0" collapsed="false">
      <c r="G105" s="0" t="n">
        <v>412040026</v>
      </c>
      <c r="H105" s="5" t="s">
        <v>104</v>
      </c>
      <c r="I105" s="6" t="n">
        <v>1316.03</v>
      </c>
    </row>
    <row r="106" customFormat="false" ht="15" hidden="false" customHeight="false" outlineLevel="0" collapsed="false">
      <c r="G106" s="0" t="n">
        <v>412040034</v>
      </c>
      <c r="H106" s="0" t="s">
        <v>105</v>
      </c>
      <c r="I106" s="4" t="n">
        <v>1316.03</v>
      </c>
    </row>
    <row r="107" customFormat="false" ht="15" hidden="false" customHeight="false" outlineLevel="0" collapsed="false">
      <c r="G107" s="0" t="n">
        <v>412040115</v>
      </c>
      <c r="H107" s="5" t="s">
        <v>106</v>
      </c>
      <c r="I107" s="6" t="n">
        <v>1499.28</v>
      </c>
    </row>
    <row r="108" customFormat="false" ht="15" hidden="false" customHeight="false" outlineLevel="0" collapsed="false">
      <c r="G108" s="0" t="n">
        <v>412040123</v>
      </c>
      <c r="H108" s="0" t="s">
        <v>107</v>
      </c>
      <c r="I108" s="4" t="n">
        <v>1315.57</v>
      </c>
    </row>
    <row r="109" customFormat="false" ht="15" hidden="false" customHeight="false" outlineLevel="0" collapsed="false">
      <c r="G109" s="0" t="n">
        <v>412040131</v>
      </c>
      <c r="H109" s="5" t="s">
        <v>108</v>
      </c>
      <c r="I109" s="6" t="n">
        <v>1315.57</v>
      </c>
    </row>
    <row r="110" customFormat="false" ht="15" hidden="false" customHeight="false" outlineLevel="0" collapsed="false">
      <c r="G110" s="0" t="n">
        <v>412040158</v>
      </c>
      <c r="H110" s="0" t="s">
        <v>109</v>
      </c>
      <c r="I110" s="4" t="n">
        <v>965.4</v>
      </c>
    </row>
    <row r="111" customFormat="false" ht="15" hidden="false" customHeight="false" outlineLevel="0" collapsed="false">
      <c r="G111" s="0" t="n">
        <v>412040174</v>
      </c>
      <c r="H111" s="5" t="s">
        <v>110</v>
      </c>
      <c r="I111" s="6" t="n">
        <v>1978.16</v>
      </c>
    </row>
    <row r="112" customFormat="false" ht="15" hidden="false" customHeight="false" outlineLevel="0" collapsed="false">
      <c r="G112" s="0" t="n">
        <v>412040182</v>
      </c>
      <c r="H112" s="0" t="s">
        <v>111</v>
      </c>
      <c r="I112" s="4" t="n">
        <v>1316.08</v>
      </c>
    </row>
    <row r="113" customFormat="false" ht="15" hidden="false" customHeight="false" outlineLevel="0" collapsed="false">
      <c r="G113" s="0" t="n">
        <v>412040212</v>
      </c>
      <c r="H113" s="5" t="s">
        <v>112</v>
      </c>
      <c r="I113" s="6" t="n">
        <v>1585.5</v>
      </c>
    </row>
    <row r="114" customFormat="false" ht="15" hidden="false" customHeight="false" outlineLevel="0" collapsed="false">
      <c r="G114" s="0" t="n">
        <v>412050013</v>
      </c>
      <c r="H114" s="0" t="s">
        <v>113</v>
      </c>
      <c r="I114" s="4" t="n">
        <v>1260.27</v>
      </c>
    </row>
    <row r="115" customFormat="false" ht="15" hidden="false" customHeight="false" outlineLevel="0" collapsed="false">
      <c r="G115" s="0" t="n">
        <v>412050048</v>
      </c>
      <c r="H115" s="5" t="s">
        <v>114</v>
      </c>
      <c r="I115" s="6" t="n">
        <v>1260.2</v>
      </c>
    </row>
    <row r="116" customFormat="false" ht="15" hidden="false" customHeight="false" outlineLevel="0" collapsed="false">
      <c r="G116" s="0" t="n">
        <v>412050064</v>
      </c>
      <c r="H116" s="0" t="s">
        <v>115</v>
      </c>
      <c r="I116" s="4" t="n">
        <v>1713.97</v>
      </c>
    </row>
    <row r="117" customFormat="false" ht="15" hidden="false" customHeight="false" outlineLevel="0" collapsed="false">
      <c r="G117" s="0" t="n">
        <v>412050072</v>
      </c>
      <c r="H117" s="5" t="s">
        <v>116</v>
      </c>
      <c r="I117" s="6" t="n">
        <v>1260.27</v>
      </c>
    </row>
    <row r="118" customFormat="false" ht="15" hidden="false" customHeight="false" outlineLevel="0" collapsed="false">
      <c r="G118" s="0" t="n">
        <v>412050102</v>
      </c>
      <c r="H118" s="0" t="s">
        <v>117</v>
      </c>
      <c r="I118" s="4" t="n">
        <v>2520.54</v>
      </c>
    </row>
    <row r="119" customFormat="false" ht="15" hidden="false" customHeight="false" outlineLevel="0" collapsed="false">
      <c r="G119" s="0" t="n">
        <v>412050145</v>
      </c>
      <c r="H119" s="5" t="s">
        <v>118</v>
      </c>
      <c r="I119" s="6" t="n">
        <v>1260.27</v>
      </c>
    </row>
    <row r="120" customFormat="false" ht="15" hidden="false" customHeight="false" outlineLevel="0" collapsed="false">
      <c r="G120" s="0" t="n">
        <v>413040020</v>
      </c>
      <c r="H120" s="0" t="s">
        <v>119</v>
      </c>
      <c r="I120" s="4" t="n">
        <v>1006.24</v>
      </c>
    </row>
    <row r="121" customFormat="false" ht="15" hidden="false" customHeight="false" outlineLevel="0" collapsed="false">
      <c r="G121" s="0" t="n">
        <v>413040038</v>
      </c>
      <c r="H121" s="5" t="s">
        <v>120</v>
      </c>
      <c r="I121" s="6" t="n">
        <v>973.84</v>
      </c>
    </row>
    <row r="122" customFormat="false" ht="15" hidden="false" customHeight="false" outlineLevel="0" collapsed="false">
      <c r="G122" s="0" t="n">
        <v>413040046</v>
      </c>
      <c r="H122" s="0" t="s">
        <v>121</v>
      </c>
      <c r="I122" s="4" t="n">
        <v>1243.68</v>
      </c>
    </row>
    <row r="123" customFormat="false" ht="15" hidden="false" customHeight="false" outlineLevel="0" collapsed="false">
      <c r="G123" s="0" t="n">
        <v>413040097</v>
      </c>
      <c r="H123" s="5" t="s">
        <v>122</v>
      </c>
      <c r="I123" s="6" t="n">
        <v>750.36</v>
      </c>
    </row>
    <row r="124" customFormat="false" ht="15" hidden="false" customHeight="false" outlineLevel="0" collapsed="false">
      <c r="G124" s="0" t="n">
        <v>413040119</v>
      </c>
      <c r="H124" s="0" t="s">
        <v>123</v>
      </c>
      <c r="I124" s="4" t="n">
        <v>783.76</v>
      </c>
    </row>
    <row r="125" customFormat="false" ht="15" hidden="false" customHeight="false" outlineLevel="0" collapsed="false">
      <c r="G125" s="0" t="n">
        <v>413040127</v>
      </c>
      <c r="H125" s="5" t="s">
        <v>124</v>
      </c>
      <c r="I125" s="6" t="n">
        <v>845.16</v>
      </c>
    </row>
    <row r="126" customFormat="false" ht="15" hidden="false" customHeight="false" outlineLevel="0" collapsed="false">
      <c r="G126" s="0" t="n">
        <v>413040135</v>
      </c>
      <c r="H126" s="0" t="s">
        <v>125</v>
      </c>
      <c r="I126" s="4" t="n">
        <v>845.16</v>
      </c>
    </row>
    <row r="127" customFormat="false" ht="15" hidden="false" customHeight="false" outlineLevel="0" collapsed="false">
      <c r="G127" s="0" t="n">
        <v>413040143</v>
      </c>
      <c r="H127" s="5" t="s">
        <v>126</v>
      </c>
      <c r="I127" s="6" t="n">
        <v>677.9</v>
      </c>
    </row>
    <row r="128" customFormat="false" ht="15" hidden="false" customHeight="false" outlineLevel="0" collapsed="false">
      <c r="G128" s="0" t="n">
        <v>413040151</v>
      </c>
      <c r="H128" s="0" t="s">
        <v>127</v>
      </c>
      <c r="I128" s="4" t="n">
        <v>826.9</v>
      </c>
    </row>
    <row r="129" customFormat="false" ht="15" hidden="false" customHeight="false" outlineLevel="0" collapsed="false">
      <c r="G129" s="0" t="n">
        <v>413040186</v>
      </c>
      <c r="H129" s="5" t="s">
        <v>128</v>
      </c>
      <c r="I129" s="6" t="n">
        <v>1051.68</v>
      </c>
    </row>
    <row r="130" customFormat="false" ht="15" hidden="false" customHeight="false" outlineLevel="0" collapsed="false">
      <c r="G130" s="0" t="n">
        <v>413040194</v>
      </c>
      <c r="H130" s="0" t="s">
        <v>129</v>
      </c>
      <c r="I130" s="4" t="n">
        <v>946.83</v>
      </c>
    </row>
    <row r="131" customFormat="false" ht="15" hidden="false" customHeight="false" outlineLevel="0" collapsed="false">
      <c r="G131" s="0" t="n">
        <v>413040208</v>
      </c>
      <c r="H131" s="5" t="s">
        <v>130</v>
      </c>
      <c r="I131" s="6" t="n">
        <v>768.69</v>
      </c>
    </row>
    <row r="132" customFormat="false" ht="15" hidden="false" customHeight="false" outlineLevel="0" collapsed="false">
      <c r="G132" s="0" t="n">
        <v>413040232</v>
      </c>
      <c r="H132" s="0" t="s">
        <v>131</v>
      </c>
      <c r="I132" s="4" t="n">
        <v>783.76</v>
      </c>
    </row>
    <row r="133" customFormat="false" ht="15" hidden="false" customHeight="false" outlineLevel="0" collapsed="false">
      <c r="G133" s="0" t="n">
        <v>409060011</v>
      </c>
      <c r="H133" s="5" t="s">
        <v>132</v>
      </c>
      <c r="I133" s="6" t="n">
        <v>890.05</v>
      </c>
    </row>
    <row r="134" customFormat="false" ht="15" hidden="false" customHeight="false" outlineLevel="0" collapsed="false">
      <c r="G134" s="0" t="n">
        <v>409060020</v>
      </c>
      <c r="H134" s="0" t="s">
        <v>133</v>
      </c>
      <c r="I134" s="4" t="n">
        <v>898.4</v>
      </c>
    </row>
    <row r="135" customFormat="false" ht="15" hidden="false" customHeight="false" outlineLevel="0" collapsed="false">
      <c r="G135" s="0" t="n">
        <v>409060038</v>
      </c>
      <c r="H135" s="5" t="s">
        <v>134</v>
      </c>
      <c r="I135" s="6" t="n">
        <v>887.32</v>
      </c>
    </row>
    <row r="136" customFormat="false" ht="15" hidden="false" customHeight="false" outlineLevel="0" collapsed="false">
      <c r="G136" s="0" t="n">
        <v>409060046</v>
      </c>
      <c r="H136" s="0" t="s">
        <v>135</v>
      </c>
      <c r="I136" s="4" t="n">
        <v>669.68</v>
      </c>
    </row>
    <row r="137" customFormat="false" ht="15" hidden="false" customHeight="false" outlineLevel="0" collapsed="false">
      <c r="G137" s="0" t="n">
        <v>409060054</v>
      </c>
      <c r="H137" s="5" t="s">
        <v>136</v>
      </c>
      <c r="I137" s="6" t="n">
        <v>824.28</v>
      </c>
    </row>
    <row r="138" customFormat="false" ht="15" hidden="false" customHeight="false" outlineLevel="0" collapsed="false">
      <c r="G138" s="0" t="n">
        <v>409060100</v>
      </c>
      <c r="H138" s="0" t="s">
        <v>137</v>
      </c>
      <c r="I138" s="4" t="n">
        <v>1317.66</v>
      </c>
    </row>
    <row r="139" customFormat="false" ht="15" hidden="false" customHeight="false" outlineLevel="0" collapsed="false">
      <c r="G139" s="0" t="n">
        <v>409060119</v>
      </c>
      <c r="H139" s="5" t="s">
        <v>138</v>
      </c>
      <c r="I139" s="6" t="n">
        <v>2207.28</v>
      </c>
    </row>
    <row r="140" customFormat="false" ht="15" hidden="false" customHeight="false" outlineLevel="0" collapsed="false">
      <c r="G140" s="0" t="n">
        <v>409060127</v>
      </c>
      <c r="H140" s="0" t="s">
        <v>139</v>
      </c>
      <c r="I140" s="4" t="n">
        <v>1563.86</v>
      </c>
    </row>
    <row r="141" customFormat="false" ht="15" hidden="false" customHeight="false" outlineLevel="0" collapsed="false">
      <c r="G141" s="0" t="n">
        <v>409060135</v>
      </c>
      <c r="H141" s="5" t="s">
        <v>140</v>
      </c>
      <c r="I141" s="6" t="n">
        <v>1815.86</v>
      </c>
    </row>
    <row r="142" customFormat="false" ht="15" hidden="false" customHeight="false" outlineLevel="0" collapsed="false">
      <c r="G142" s="0" t="n">
        <v>409060143</v>
      </c>
      <c r="H142" s="0" t="s">
        <v>141</v>
      </c>
      <c r="I142" s="4" t="n">
        <v>1435.8</v>
      </c>
    </row>
    <row r="143" customFormat="false" ht="15" hidden="false" customHeight="false" outlineLevel="0" collapsed="false">
      <c r="G143" s="0" t="n">
        <v>409060151</v>
      </c>
      <c r="H143" s="5" t="s">
        <v>142</v>
      </c>
      <c r="I143" s="6" t="n">
        <v>1995.96</v>
      </c>
    </row>
    <row r="144" customFormat="false" ht="15" hidden="false" customHeight="false" outlineLevel="0" collapsed="false">
      <c r="G144" s="0" t="n">
        <v>409060178</v>
      </c>
      <c r="H144" s="0" t="s">
        <v>143</v>
      </c>
      <c r="I144" s="4" t="n">
        <v>866.65</v>
      </c>
    </row>
    <row r="145" customFormat="false" ht="15" hidden="false" customHeight="false" outlineLevel="0" collapsed="false">
      <c r="G145" s="0" t="n">
        <v>409060186</v>
      </c>
      <c r="H145" s="5" t="s">
        <v>144</v>
      </c>
      <c r="I145" s="6" t="n">
        <v>970.96</v>
      </c>
    </row>
    <row r="146" customFormat="false" ht="15" hidden="false" customHeight="false" outlineLevel="0" collapsed="false">
      <c r="G146" s="0" t="n">
        <v>409060194</v>
      </c>
      <c r="H146" s="0" t="s">
        <v>145</v>
      </c>
      <c r="I146" s="4" t="n">
        <v>1057.88</v>
      </c>
    </row>
    <row r="147" customFormat="false" ht="15" hidden="false" customHeight="false" outlineLevel="0" collapsed="false">
      <c r="G147" s="0" t="n">
        <v>409060208</v>
      </c>
      <c r="H147" s="5" t="s">
        <v>146</v>
      </c>
      <c r="I147" s="6" t="n">
        <v>874.92</v>
      </c>
    </row>
    <row r="148" customFormat="false" ht="15" hidden="false" customHeight="false" outlineLevel="0" collapsed="false">
      <c r="G148" s="0" t="n">
        <v>409060216</v>
      </c>
      <c r="H148" s="0" t="s">
        <v>147</v>
      </c>
      <c r="I148" s="4" t="n">
        <v>1019.72</v>
      </c>
    </row>
    <row r="149" customFormat="false" ht="15" hidden="false" customHeight="false" outlineLevel="0" collapsed="false">
      <c r="G149" s="0" t="n">
        <v>409060224</v>
      </c>
      <c r="H149" s="5" t="s">
        <v>148</v>
      </c>
      <c r="I149" s="6" t="n">
        <v>971.22</v>
      </c>
    </row>
    <row r="150" customFormat="false" ht="15" hidden="false" customHeight="false" outlineLevel="0" collapsed="false">
      <c r="G150" s="0" t="n">
        <v>409060232</v>
      </c>
      <c r="H150" s="0" t="s">
        <v>149</v>
      </c>
      <c r="I150" s="4" t="n">
        <v>931.18</v>
      </c>
    </row>
    <row r="151" customFormat="false" ht="15" hidden="false" customHeight="false" outlineLevel="0" collapsed="false">
      <c r="G151" s="0" t="n">
        <v>409060240</v>
      </c>
      <c r="H151" s="5" t="s">
        <v>150</v>
      </c>
      <c r="I151" s="6" t="n">
        <v>753.68</v>
      </c>
    </row>
    <row r="152" customFormat="false" ht="15" hidden="false" customHeight="false" outlineLevel="0" collapsed="false">
      <c r="G152" s="0" t="n">
        <v>409060259</v>
      </c>
      <c r="H152" s="0" t="s">
        <v>151</v>
      </c>
      <c r="I152" s="4" t="n">
        <v>1002.96</v>
      </c>
    </row>
    <row r="153" customFormat="false" ht="15" hidden="false" customHeight="false" outlineLevel="0" collapsed="false">
      <c r="G153" s="0" t="n">
        <v>409060267</v>
      </c>
      <c r="H153" s="5" t="s">
        <v>152</v>
      </c>
      <c r="I153" s="6" t="n">
        <v>1011.51</v>
      </c>
    </row>
    <row r="154" customFormat="false" ht="15" hidden="false" customHeight="false" outlineLevel="0" collapsed="false">
      <c r="G154" s="0" t="n">
        <v>409060275</v>
      </c>
      <c r="H154" s="0" t="s">
        <v>153</v>
      </c>
      <c r="I154" s="4" t="n">
        <v>972.69</v>
      </c>
    </row>
    <row r="155" customFormat="false" ht="15" hidden="false" customHeight="false" outlineLevel="0" collapsed="false">
      <c r="G155" s="0" t="n">
        <v>409070017</v>
      </c>
      <c r="H155" s="5" t="s">
        <v>154</v>
      </c>
      <c r="I155" s="6" t="n">
        <v>835.45</v>
      </c>
    </row>
    <row r="156" customFormat="false" ht="15" hidden="false" customHeight="false" outlineLevel="0" collapsed="false">
      <c r="G156" s="0" t="n">
        <v>409070025</v>
      </c>
      <c r="H156" s="0" t="s">
        <v>155</v>
      </c>
      <c r="I156" s="4" t="n">
        <v>745.08</v>
      </c>
    </row>
    <row r="157" customFormat="false" ht="15" hidden="false" customHeight="false" outlineLevel="0" collapsed="false">
      <c r="G157" s="0" t="n">
        <v>409070033</v>
      </c>
      <c r="H157" s="5" t="s">
        <v>156</v>
      </c>
      <c r="I157" s="6" t="n">
        <v>702.76</v>
      </c>
    </row>
    <row r="158" customFormat="false" ht="15" hidden="false" customHeight="false" outlineLevel="0" collapsed="false">
      <c r="G158" s="0" t="n">
        <v>409070041</v>
      </c>
      <c r="H158" s="0" t="s">
        <v>157</v>
      </c>
      <c r="I158" s="4" t="n">
        <v>745.06</v>
      </c>
    </row>
    <row r="159" customFormat="false" ht="15" hidden="false" customHeight="false" outlineLevel="0" collapsed="false">
      <c r="G159" s="0" t="n">
        <v>409070050</v>
      </c>
      <c r="H159" s="5" t="s">
        <v>158</v>
      </c>
      <c r="I159" s="6" t="n">
        <v>944.86</v>
      </c>
    </row>
    <row r="160" customFormat="false" ht="15" hidden="false" customHeight="false" outlineLevel="0" collapsed="false">
      <c r="G160" s="0" t="n">
        <v>409070068</v>
      </c>
      <c r="H160" s="0" t="s">
        <v>159</v>
      </c>
      <c r="I160" s="4" t="n">
        <v>745.08</v>
      </c>
    </row>
    <row r="161" customFormat="false" ht="15" hidden="false" customHeight="false" outlineLevel="0" collapsed="false">
      <c r="G161" s="0" t="n">
        <v>409070076</v>
      </c>
      <c r="H161" s="5" t="s">
        <v>160</v>
      </c>
      <c r="I161" s="6" t="n">
        <v>745.08</v>
      </c>
    </row>
    <row r="162" customFormat="false" ht="15" hidden="false" customHeight="false" outlineLevel="0" collapsed="false">
      <c r="G162" s="0" t="n">
        <v>409070084</v>
      </c>
      <c r="H162" s="0" t="s">
        <v>161</v>
      </c>
      <c r="I162" s="4" t="n">
        <v>745.08</v>
      </c>
    </row>
    <row r="163" customFormat="false" ht="15" hidden="false" customHeight="false" outlineLevel="0" collapsed="false">
      <c r="G163" s="0" t="n">
        <v>409070114</v>
      </c>
      <c r="H163" s="5" t="s">
        <v>162</v>
      </c>
      <c r="I163" s="6" t="n">
        <v>796.1</v>
      </c>
    </row>
    <row r="164" customFormat="false" ht="15" hidden="false" customHeight="false" outlineLevel="0" collapsed="false">
      <c r="G164" s="0" t="n">
        <v>409070149</v>
      </c>
      <c r="H164" s="0" t="s">
        <v>163</v>
      </c>
      <c r="I164" s="4" t="n">
        <v>745.08</v>
      </c>
    </row>
    <row r="165" customFormat="false" ht="15" hidden="false" customHeight="false" outlineLevel="0" collapsed="false">
      <c r="G165" s="0" t="n">
        <v>409070157</v>
      </c>
      <c r="H165" s="5" t="s">
        <v>164</v>
      </c>
      <c r="I165" s="6" t="n">
        <v>898.72</v>
      </c>
    </row>
    <row r="166" customFormat="false" ht="15" hidden="false" customHeight="false" outlineLevel="0" collapsed="false">
      <c r="G166" s="0" t="n">
        <v>409070190</v>
      </c>
      <c r="H166" s="0" t="s">
        <v>165</v>
      </c>
      <c r="I166" s="4" t="n">
        <v>839.76</v>
      </c>
    </row>
    <row r="167" customFormat="false" ht="15" hidden="false" customHeight="false" outlineLevel="0" collapsed="false">
      <c r="G167" s="0" t="n">
        <v>409070203</v>
      </c>
      <c r="H167" s="5" t="s">
        <v>166</v>
      </c>
      <c r="I167" s="6" t="n">
        <v>915.34</v>
      </c>
    </row>
    <row r="168" customFormat="false" ht="15" hidden="false" customHeight="false" outlineLevel="0" collapsed="false">
      <c r="G168" s="0" t="n">
        <v>409070211</v>
      </c>
      <c r="H168" s="0" t="s">
        <v>167</v>
      </c>
      <c r="I168" s="4" t="n">
        <v>819.1</v>
      </c>
    </row>
    <row r="169" customFormat="false" ht="15" hidden="false" customHeight="false" outlineLevel="0" collapsed="false">
      <c r="G169" s="0" t="n">
        <v>409070220</v>
      </c>
      <c r="H169" s="5" t="s">
        <v>168</v>
      </c>
      <c r="I169" s="6" t="n">
        <v>835.45</v>
      </c>
    </row>
    <row r="170" customFormat="false" ht="15" hidden="false" customHeight="false" outlineLevel="0" collapsed="false">
      <c r="G170" s="0" t="n">
        <v>409070238</v>
      </c>
      <c r="H170" s="0" t="s">
        <v>169</v>
      </c>
      <c r="I170" s="4" t="n">
        <v>1018.56</v>
      </c>
    </row>
    <row r="171" customFormat="false" ht="15" hidden="false" customHeight="false" outlineLevel="0" collapsed="false">
      <c r="G171" s="0" t="n">
        <v>409070254</v>
      </c>
      <c r="H171" s="5" t="s">
        <v>170</v>
      </c>
      <c r="I171" s="6" t="n">
        <v>1142.25</v>
      </c>
    </row>
    <row r="172" customFormat="false" ht="15" hidden="false" customHeight="false" outlineLevel="0" collapsed="false">
      <c r="G172" s="0" t="n">
        <v>409070262</v>
      </c>
      <c r="H172" s="0" t="s">
        <v>171</v>
      </c>
      <c r="I172" s="4" t="n">
        <v>835.45</v>
      </c>
    </row>
    <row r="173" customFormat="false" ht="15" hidden="false" customHeight="false" outlineLevel="0" collapsed="false">
      <c r="G173" s="0" t="n">
        <v>409070270</v>
      </c>
      <c r="H173" s="5" t="s">
        <v>172</v>
      </c>
      <c r="I173" s="6" t="n">
        <v>3356.01</v>
      </c>
    </row>
    <row r="174" customFormat="false" ht="15" hidden="false" customHeight="false" outlineLevel="0" collapsed="false">
      <c r="G174" s="0" t="n">
        <v>409070289</v>
      </c>
      <c r="H174" s="0" t="s">
        <v>173</v>
      </c>
      <c r="I174" s="4" t="n">
        <v>856.9</v>
      </c>
    </row>
    <row r="175" customFormat="false" ht="15" hidden="false" customHeight="false" outlineLevel="0" collapsed="false">
      <c r="G175" s="0" t="n">
        <v>409070300</v>
      </c>
      <c r="H175" s="5" t="s">
        <v>174</v>
      </c>
      <c r="I175" s="6" t="n">
        <v>770.64</v>
      </c>
    </row>
    <row r="176" customFormat="false" ht="15" hidden="false" customHeight="false" outlineLevel="0" collapsed="false">
      <c r="G176" s="0" t="n">
        <v>410010057</v>
      </c>
      <c r="H176" s="0" t="s">
        <v>175</v>
      </c>
      <c r="I176" s="4" t="n">
        <v>783.51</v>
      </c>
    </row>
    <row r="177" customFormat="false" ht="15" hidden="false" customHeight="false" outlineLevel="0" collapsed="false">
      <c r="G177" s="0" t="n">
        <v>410010065</v>
      </c>
      <c r="H177" s="5" t="s">
        <v>176</v>
      </c>
      <c r="I177" s="6" t="n">
        <v>925.6</v>
      </c>
    </row>
    <row r="178" customFormat="false" ht="15" hidden="false" customHeight="false" outlineLevel="0" collapsed="false">
      <c r="G178" s="0" t="n">
        <v>410010073</v>
      </c>
      <c r="H178" s="0" t="s">
        <v>177</v>
      </c>
      <c r="I178" s="4" t="n">
        <v>2056.68</v>
      </c>
    </row>
    <row r="179" customFormat="false" ht="15" hidden="false" customHeight="false" outlineLevel="0" collapsed="false">
      <c r="G179" s="0" t="n">
        <v>410010081</v>
      </c>
      <c r="H179" s="5" t="s">
        <v>178</v>
      </c>
      <c r="I179" s="6" t="n">
        <v>901.28</v>
      </c>
    </row>
    <row r="180" customFormat="false" ht="15" hidden="false" customHeight="false" outlineLevel="0" collapsed="false">
      <c r="G180" s="0" t="n">
        <v>410010090</v>
      </c>
      <c r="H180" s="0" t="s">
        <v>179</v>
      </c>
      <c r="I180" s="4" t="n">
        <v>947.76</v>
      </c>
    </row>
    <row r="181" customFormat="false" ht="15" hidden="false" customHeight="false" outlineLevel="0" collapsed="false">
      <c r="G181" s="0" t="n">
        <v>410010111</v>
      </c>
      <c r="H181" s="5" t="s">
        <v>180</v>
      </c>
      <c r="I181" s="6" t="n">
        <v>940.32</v>
      </c>
    </row>
    <row r="182" customFormat="false" ht="15" hidden="false" customHeight="false" outlineLevel="0" collapsed="false">
      <c r="G182" s="0" t="n">
        <v>410010120</v>
      </c>
      <c r="H182" s="0" t="s">
        <v>181</v>
      </c>
      <c r="I182" s="4" t="n">
        <v>716.4</v>
      </c>
    </row>
    <row r="183" customFormat="false" ht="15" hidden="false" customHeight="false" outlineLevel="0" collapsed="false">
      <c r="G183" s="0" t="n">
        <v>415010012</v>
      </c>
      <c r="H183" s="5" t="s">
        <v>182</v>
      </c>
      <c r="I183" s="6" t="s">
        <v>183</v>
      </c>
    </row>
    <row r="184" customFormat="false" ht="15" hidden="false" customHeight="false" outlineLevel="0" collapsed="false">
      <c r="G184" s="0" t="n">
        <v>415020034</v>
      </c>
      <c r="H184" s="0" t="s">
        <v>184</v>
      </c>
      <c r="I184" s="4" t="s">
        <v>183</v>
      </c>
    </row>
    <row r="185" customFormat="false" ht="15" hidden="false" customHeight="false" outlineLevel="0" collapsed="false">
      <c r="G185" s="0" t="n">
        <v>415020069</v>
      </c>
      <c r="H185" s="5" t="s">
        <v>185</v>
      </c>
      <c r="I185" s="6" t="s">
        <v>183</v>
      </c>
    </row>
    <row r="186" customFormat="false" ht="15" hidden="false" customHeight="false" outlineLevel="0" collapsed="false">
      <c r="G186" s="0" t="n">
        <v>415020077</v>
      </c>
      <c r="H186" s="0" t="s">
        <v>186</v>
      </c>
      <c r="I186" s="4" t="s">
        <v>183</v>
      </c>
    </row>
    <row r="187" customFormat="false" ht="15" hidden="false" customHeight="false" outlineLevel="0" collapsed="false">
      <c r="G187" s="0" t="n">
        <v>415020042</v>
      </c>
      <c r="H187" s="5" t="s">
        <v>187</v>
      </c>
      <c r="I187" s="6" t="s">
        <v>183</v>
      </c>
    </row>
    <row r="188" customFormat="false" ht="15" hidden="false" customHeight="false" outlineLevel="0" collapsed="false">
      <c r="G188" s="0" t="n">
        <v>403010012</v>
      </c>
      <c r="H188" s="0" t="s">
        <v>188</v>
      </c>
      <c r="I188" s="4" t="n">
        <v>1322.12</v>
      </c>
    </row>
    <row r="189" customFormat="false" ht="15" hidden="false" customHeight="false" outlineLevel="0" collapsed="false">
      <c r="G189" s="0" t="n">
        <v>403010101</v>
      </c>
      <c r="H189" s="5" t="s">
        <v>189</v>
      </c>
      <c r="I189" s="6" t="n">
        <v>1500.72</v>
      </c>
    </row>
    <row r="190" customFormat="false" ht="15" hidden="false" customHeight="false" outlineLevel="0" collapsed="false">
      <c r="G190" s="0" t="n">
        <v>403010152</v>
      </c>
      <c r="H190" s="0" t="s">
        <v>190</v>
      </c>
      <c r="I190" s="4" t="n">
        <v>1615.58</v>
      </c>
    </row>
    <row r="191" customFormat="false" ht="15" hidden="false" customHeight="false" outlineLevel="0" collapsed="false">
      <c r="G191" s="0" t="n">
        <v>403010160</v>
      </c>
      <c r="H191" s="5" t="s">
        <v>191</v>
      </c>
      <c r="I191" s="6" t="n">
        <v>1616.04</v>
      </c>
    </row>
    <row r="192" customFormat="false" ht="15" hidden="false" customHeight="false" outlineLevel="0" collapsed="false">
      <c r="G192" s="0" t="n">
        <v>403010179</v>
      </c>
      <c r="H192" s="0" t="s">
        <v>192</v>
      </c>
      <c r="I192" s="4" t="n">
        <v>1191.5</v>
      </c>
    </row>
    <row r="193" customFormat="false" ht="15" hidden="false" customHeight="false" outlineLevel="0" collapsed="false">
      <c r="G193" s="0" t="n">
        <v>403010187</v>
      </c>
      <c r="H193" s="5" t="s">
        <v>193</v>
      </c>
      <c r="I193" s="6" t="n">
        <v>1390.64</v>
      </c>
    </row>
    <row r="194" customFormat="false" ht="15" hidden="false" customHeight="false" outlineLevel="0" collapsed="false">
      <c r="G194" s="0" t="n">
        <v>403010322</v>
      </c>
      <c r="H194" s="0" t="s">
        <v>194</v>
      </c>
      <c r="I194" s="4" t="n">
        <v>1191.5</v>
      </c>
    </row>
    <row r="195" customFormat="false" ht="15" hidden="false" customHeight="false" outlineLevel="0" collapsed="false">
      <c r="G195" s="0" t="n">
        <v>403020077</v>
      </c>
      <c r="H195" s="5" t="s">
        <v>195</v>
      </c>
      <c r="I195" s="6" t="n">
        <v>1146.54</v>
      </c>
    </row>
    <row r="196" customFormat="false" ht="15" hidden="false" customHeight="false" outlineLevel="0" collapsed="false">
      <c r="G196" s="0" t="n">
        <v>403020085</v>
      </c>
      <c r="H196" s="0" t="s">
        <v>196</v>
      </c>
      <c r="I196" s="4" t="n">
        <v>1297.41</v>
      </c>
    </row>
    <row r="197" customFormat="false" ht="15" hidden="false" customHeight="false" outlineLevel="0" collapsed="false">
      <c r="G197" s="0" t="n">
        <v>403020107</v>
      </c>
      <c r="H197" s="5" t="s">
        <v>197</v>
      </c>
      <c r="I197" s="6" t="n">
        <v>1030.5</v>
      </c>
    </row>
    <row r="198" customFormat="false" ht="15" hidden="false" customHeight="false" outlineLevel="0" collapsed="false">
      <c r="G198" s="0" t="n">
        <v>403050111</v>
      </c>
      <c r="H198" s="0" t="s">
        <v>198</v>
      </c>
      <c r="I198" s="4" t="n">
        <v>1564.34</v>
      </c>
    </row>
    <row r="199" customFormat="false" ht="15" hidden="false" customHeight="false" outlineLevel="0" collapsed="false">
      <c r="G199" s="0" t="n">
        <v>403050146</v>
      </c>
      <c r="H199" s="5" t="s">
        <v>199</v>
      </c>
      <c r="I199" s="6" t="n">
        <v>1024.54</v>
      </c>
    </row>
    <row r="200" customFormat="false" ht="15" hidden="false" customHeight="false" outlineLevel="0" collapsed="false">
      <c r="G200" s="0" t="n">
        <v>405010010</v>
      </c>
      <c r="H200" s="0" t="s">
        <v>200</v>
      </c>
      <c r="I200" s="4" t="n">
        <v>611.22</v>
      </c>
    </row>
    <row r="201" customFormat="false" ht="15" hidden="false" customHeight="false" outlineLevel="0" collapsed="false">
      <c r="G201" s="0" t="n">
        <v>405010028</v>
      </c>
      <c r="H201" s="5" t="s">
        <v>201</v>
      </c>
      <c r="I201" s="6" t="n">
        <v>557.8</v>
      </c>
    </row>
    <row r="202" customFormat="false" ht="15" hidden="false" customHeight="false" outlineLevel="0" collapsed="false">
      <c r="G202" s="0" t="n">
        <v>405010036</v>
      </c>
      <c r="H202" s="0" t="s">
        <v>202</v>
      </c>
      <c r="I202" s="4" t="n">
        <v>681.87</v>
      </c>
    </row>
    <row r="203" customFormat="false" ht="15" hidden="false" customHeight="false" outlineLevel="0" collapsed="false">
      <c r="G203" s="0" t="n">
        <v>405010079</v>
      </c>
      <c r="H203" s="5" t="s">
        <v>203</v>
      </c>
      <c r="I203" s="6" t="n">
        <v>472.5</v>
      </c>
    </row>
    <row r="204" customFormat="false" ht="15" hidden="false" customHeight="false" outlineLevel="0" collapsed="false">
      <c r="G204" s="0" t="n">
        <v>405010117</v>
      </c>
      <c r="H204" s="0" t="s">
        <v>204</v>
      </c>
      <c r="I204" s="4" t="n">
        <v>689.66</v>
      </c>
    </row>
    <row r="205" customFormat="false" ht="15" hidden="false" customHeight="false" outlineLevel="0" collapsed="false">
      <c r="G205" s="0" t="n">
        <v>405010125</v>
      </c>
      <c r="H205" s="5" t="s">
        <v>205</v>
      </c>
      <c r="I205" s="6" t="n">
        <v>622.08</v>
      </c>
    </row>
    <row r="206" customFormat="false" ht="15" hidden="false" customHeight="false" outlineLevel="0" collapsed="false">
      <c r="G206" s="0" t="n">
        <v>405010133</v>
      </c>
      <c r="H206" s="0" t="s">
        <v>206</v>
      </c>
      <c r="I206" s="4" t="n">
        <v>1138.66</v>
      </c>
    </row>
    <row r="207" customFormat="false" ht="15" hidden="false" customHeight="false" outlineLevel="0" collapsed="false">
      <c r="G207" s="0" t="n">
        <v>405010150</v>
      </c>
      <c r="H207" s="5" t="s">
        <v>207</v>
      </c>
      <c r="I207" s="6" t="n">
        <v>611.19</v>
      </c>
    </row>
    <row r="208" customFormat="false" ht="15" hidden="false" customHeight="false" outlineLevel="0" collapsed="false">
      <c r="G208" s="0" t="n">
        <v>405020015</v>
      </c>
      <c r="H208" s="0" t="s">
        <v>208</v>
      </c>
      <c r="I208" s="4" t="n">
        <v>1661.76</v>
      </c>
    </row>
    <row r="209" customFormat="false" ht="15" hidden="false" customHeight="false" outlineLevel="0" collapsed="false">
      <c r="G209" s="0" t="n">
        <v>405020023</v>
      </c>
      <c r="H209" s="5" t="s">
        <v>209</v>
      </c>
      <c r="I209" s="6" t="n">
        <v>1167.82</v>
      </c>
    </row>
    <row r="210" customFormat="false" ht="15" hidden="false" customHeight="false" outlineLevel="0" collapsed="false">
      <c r="G210" s="0" t="n">
        <v>405030070</v>
      </c>
      <c r="H210" s="0" t="s">
        <v>210</v>
      </c>
      <c r="I210" s="4" t="n">
        <v>1074.86</v>
      </c>
    </row>
    <row r="211" customFormat="false" ht="15" hidden="false" customHeight="false" outlineLevel="0" collapsed="false">
      <c r="G211" s="0" t="n">
        <v>405030134</v>
      </c>
      <c r="H211" s="5" t="s">
        <v>211</v>
      </c>
      <c r="I211" s="6" t="n">
        <v>762.16</v>
      </c>
    </row>
    <row r="212" customFormat="false" ht="15" hidden="false" customHeight="false" outlineLevel="0" collapsed="false">
      <c r="G212" s="0" t="n">
        <v>405030142</v>
      </c>
      <c r="H212" s="0" t="s">
        <v>212</v>
      </c>
      <c r="I212" s="4" t="n">
        <v>2667.29</v>
      </c>
    </row>
    <row r="213" customFormat="false" ht="15" hidden="false" customHeight="false" outlineLevel="0" collapsed="false">
      <c r="G213" s="0" t="n">
        <v>405030169</v>
      </c>
      <c r="H213" s="5" t="s">
        <v>213</v>
      </c>
      <c r="I213" s="6" t="n">
        <v>4183.12</v>
      </c>
    </row>
    <row r="214" customFormat="false" ht="15" hidden="false" customHeight="false" outlineLevel="0" collapsed="false">
      <c r="G214" s="0" t="n">
        <v>405030177</v>
      </c>
      <c r="H214" s="0" t="s">
        <v>214</v>
      </c>
      <c r="I214" s="4" t="n">
        <v>4701.84</v>
      </c>
    </row>
    <row r="215" customFormat="false" ht="15" hidden="false" customHeight="false" outlineLevel="0" collapsed="false">
      <c r="G215" s="0" t="n">
        <v>405030185</v>
      </c>
      <c r="H215" s="5" t="s">
        <v>215</v>
      </c>
      <c r="I215" s="6" t="n">
        <v>743</v>
      </c>
    </row>
    <row r="216" customFormat="false" ht="15" hidden="false" customHeight="false" outlineLevel="0" collapsed="false">
      <c r="G216" s="0" t="n">
        <v>405030193</v>
      </c>
      <c r="H216" s="0" t="s">
        <v>216</v>
      </c>
      <c r="I216" s="4" t="n">
        <v>430.46</v>
      </c>
    </row>
    <row r="217" customFormat="false" ht="15" hidden="false" customHeight="false" outlineLevel="0" collapsed="false">
      <c r="G217" s="0" t="n">
        <v>405040016</v>
      </c>
      <c r="H217" s="5" t="s">
        <v>217</v>
      </c>
      <c r="I217" s="6" t="n">
        <v>564.18</v>
      </c>
    </row>
    <row r="218" customFormat="false" ht="15" hidden="false" customHeight="false" outlineLevel="0" collapsed="false">
      <c r="G218" s="0" t="n">
        <v>405040059</v>
      </c>
      <c r="H218" s="0" t="s">
        <v>218</v>
      </c>
      <c r="I218" s="4" t="n">
        <v>650.66</v>
      </c>
    </row>
    <row r="219" customFormat="false" ht="15" hidden="false" customHeight="false" outlineLevel="0" collapsed="false">
      <c r="G219" s="0" t="n">
        <v>405040067</v>
      </c>
      <c r="H219" s="5" t="s">
        <v>219</v>
      </c>
      <c r="I219" s="6" t="n">
        <v>831.16</v>
      </c>
    </row>
    <row r="220" customFormat="false" ht="15" hidden="false" customHeight="false" outlineLevel="0" collapsed="false">
      <c r="G220" s="0" t="n">
        <v>405040075</v>
      </c>
      <c r="H220" s="0" t="s">
        <v>220</v>
      </c>
      <c r="I220" s="4" t="n">
        <v>587.52</v>
      </c>
    </row>
    <row r="221" customFormat="false" ht="15" hidden="false" customHeight="false" outlineLevel="0" collapsed="false">
      <c r="G221" s="0" t="n">
        <v>405040105</v>
      </c>
      <c r="H221" s="5" t="s">
        <v>221</v>
      </c>
      <c r="I221" s="6" t="n">
        <v>846.19</v>
      </c>
    </row>
    <row r="222" customFormat="false" ht="15" hidden="false" customHeight="false" outlineLevel="0" collapsed="false">
      <c r="G222" s="0" t="n">
        <v>405040148</v>
      </c>
      <c r="H222" s="0" t="s">
        <v>222</v>
      </c>
      <c r="I222" s="4" t="n">
        <v>619.17</v>
      </c>
    </row>
    <row r="223" customFormat="false" ht="15" hidden="false" customHeight="false" outlineLevel="0" collapsed="false">
      <c r="G223" s="0" t="n">
        <v>405040156</v>
      </c>
      <c r="H223" s="5" t="s">
        <v>223</v>
      </c>
      <c r="I223" s="6" t="n">
        <v>587.51</v>
      </c>
    </row>
    <row r="224" customFormat="false" ht="15" hidden="false" customHeight="false" outlineLevel="0" collapsed="false">
      <c r="G224" s="0" t="n">
        <v>405040164</v>
      </c>
      <c r="H224" s="0" t="s">
        <v>224</v>
      </c>
      <c r="I224" s="4" t="n">
        <v>730.42</v>
      </c>
    </row>
    <row r="225" customFormat="false" ht="15" hidden="false" customHeight="false" outlineLevel="0" collapsed="false">
      <c r="G225" s="0" t="n">
        <v>405040202</v>
      </c>
      <c r="H225" s="5" t="s">
        <v>225</v>
      </c>
      <c r="I225" s="6" t="n">
        <v>449.44</v>
      </c>
    </row>
    <row r="226" customFormat="false" ht="15" hidden="false" customHeight="false" outlineLevel="0" collapsed="false">
      <c r="G226" s="0" t="n">
        <v>405040210</v>
      </c>
      <c r="H226" s="0" t="s">
        <v>226</v>
      </c>
      <c r="I226" s="4" t="n">
        <v>453.61</v>
      </c>
    </row>
    <row r="227" customFormat="false" ht="15" hidden="false" customHeight="false" outlineLevel="0" collapsed="false">
      <c r="G227" s="0" t="n">
        <v>405050011</v>
      </c>
      <c r="H227" s="5" t="s">
        <v>227</v>
      </c>
      <c r="I227" s="6" t="n">
        <v>499.7</v>
      </c>
    </row>
    <row r="228" customFormat="false" ht="15" hidden="false" customHeight="false" outlineLevel="0" collapsed="false">
      <c r="G228" s="0" t="n">
        <v>405050046</v>
      </c>
      <c r="H228" s="0" t="s">
        <v>228</v>
      </c>
      <c r="I228" s="4" t="n">
        <v>587.51</v>
      </c>
    </row>
    <row r="229" customFormat="false" ht="15" hidden="false" customHeight="false" outlineLevel="0" collapsed="false">
      <c r="G229" s="0" t="n">
        <v>405050054</v>
      </c>
      <c r="H229" s="5" t="s">
        <v>229</v>
      </c>
      <c r="I229" s="6" t="n">
        <v>453.41</v>
      </c>
    </row>
    <row r="230" customFormat="false" ht="15" hidden="false" customHeight="false" outlineLevel="0" collapsed="false">
      <c r="G230" s="0" t="n">
        <v>405050097</v>
      </c>
      <c r="H230" s="0" t="s">
        <v>230</v>
      </c>
      <c r="I230" s="4" t="n">
        <v>531.6</v>
      </c>
    </row>
    <row r="231" customFormat="false" ht="15" hidden="false" customHeight="false" outlineLevel="0" collapsed="false">
      <c r="G231" s="0" t="n">
        <v>405050100</v>
      </c>
      <c r="H231" s="5" t="s">
        <v>231</v>
      </c>
      <c r="I231" s="6" t="n">
        <v>483.6</v>
      </c>
    </row>
    <row r="232" customFormat="false" ht="15" hidden="false" customHeight="false" outlineLevel="0" collapsed="false">
      <c r="G232" s="0" t="n">
        <v>405050119</v>
      </c>
      <c r="H232" s="0" t="s">
        <v>232</v>
      </c>
      <c r="I232" s="4" t="n">
        <v>450</v>
      </c>
    </row>
    <row r="233" customFormat="false" ht="15" hidden="false" customHeight="false" outlineLevel="0" collapsed="false">
      <c r="G233" s="0" t="n">
        <v>405050135</v>
      </c>
      <c r="H233" s="5" t="s">
        <v>233</v>
      </c>
      <c r="I233" s="6" t="n">
        <v>873.61</v>
      </c>
    </row>
    <row r="234" customFormat="false" ht="15" hidden="false" customHeight="false" outlineLevel="0" collapsed="false">
      <c r="G234" s="0" t="n">
        <v>405050143</v>
      </c>
      <c r="H234" s="0" t="s">
        <v>234</v>
      </c>
      <c r="I234" s="4" t="n">
        <v>1083.55</v>
      </c>
    </row>
    <row r="235" customFormat="false" ht="15" hidden="false" customHeight="false" outlineLevel="0" collapsed="false">
      <c r="G235" s="0" t="n">
        <v>405050151</v>
      </c>
      <c r="H235" s="5" t="s">
        <v>235</v>
      </c>
      <c r="I235" s="6" t="n">
        <v>1112.83</v>
      </c>
    </row>
    <row r="236" customFormat="false" ht="15" hidden="false" customHeight="false" outlineLevel="0" collapsed="false">
      <c r="G236" s="0" t="n">
        <v>405050216</v>
      </c>
      <c r="H236" s="0" t="s">
        <v>236</v>
      </c>
      <c r="I236" s="4" t="n">
        <v>516.81</v>
      </c>
    </row>
    <row r="237" customFormat="false" ht="15" hidden="false" customHeight="false" outlineLevel="0" collapsed="false">
      <c r="G237" s="0" t="n">
        <v>405050224</v>
      </c>
      <c r="H237" s="5" t="s">
        <v>237</v>
      </c>
      <c r="I237" s="6" t="n">
        <v>872.88</v>
      </c>
    </row>
    <row r="238" customFormat="false" ht="15" hidden="false" customHeight="false" outlineLevel="0" collapsed="false">
      <c r="G238" s="0" t="n">
        <v>405050232</v>
      </c>
      <c r="H238" s="0" t="s">
        <v>238</v>
      </c>
      <c r="I238" s="4" t="n">
        <v>794.89</v>
      </c>
    </row>
    <row r="239" customFormat="false" ht="15" hidden="false" customHeight="false" outlineLevel="0" collapsed="false">
      <c r="G239" s="0" t="n">
        <v>405050313</v>
      </c>
      <c r="H239" s="5" t="s">
        <v>239</v>
      </c>
      <c r="I239" s="6" t="n">
        <v>965.45</v>
      </c>
    </row>
    <row r="240" customFormat="false" ht="15" hidden="false" customHeight="false" outlineLevel="0" collapsed="false">
      <c r="G240" s="0" t="n">
        <v>405050321</v>
      </c>
      <c r="H240" s="0" t="s">
        <v>240</v>
      </c>
      <c r="I240" s="4" t="n">
        <v>898.35</v>
      </c>
    </row>
    <row r="241" customFormat="false" ht="15" hidden="false" customHeight="false" outlineLevel="0" collapsed="false">
      <c r="G241" s="0" t="n">
        <v>405050356</v>
      </c>
      <c r="H241" s="5" t="s">
        <v>241</v>
      </c>
      <c r="I241" s="6" t="n">
        <v>1236.75</v>
      </c>
    </row>
    <row r="242" customFormat="false" ht="15" hidden="false" customHeight="false" outlineLevel="0" collapsed="false">
      <c r="G242" s="0" t="n">
        <v>405050372</v>
      </c>
      <c r="H242" s="0" t="s">
        <v>242</v>
      </c>
      <c r="I242" s="4" t="n">
        <v>450</v>
      </c>
    </row>
    <row r="243" customFormat="false" ht="15" hidden="false" customHeight="false" outlineLevel="0" collapsed="false">
      <c r="G243" s="0" t="n">
        <v>405030045</v>
      </c>
      <c r="H243" s="5" t="s">
        <v>243</v>
      </c>
      <c r="I243" s="6" t="n">
        <v>538.05</v>
      </c>
    </row>
    <row r="244" customFormat="false" ht="15" hidden="false" customHeight="false" outlineLevel="0" collapsed="false">
      <c r="G244" s="0" t="n">
        <v>405050020</v>
      </c>
      <c r="H244" s="0" t="s">
        <v>244</v>
      </c>
      <c r="I244" s="4" t="n">
        <v>451.08</v>
      </c>
    </row>
    <row r="245" customFormat="false" ht="15" hidden="false" customHeight="false" outlineLevel="0" collapsed="false">
      <c r="G245" s="0" t="n">
        <v>405050127</v>
      </c>
      <c r="H245" s="5" t="s">
        <v>245</v>
      </c>
      <c r="I245" s="6" t="n">
        <v>450</v>
      </c>
    </row>
    <row r="246" customFormat="false" ht="15" hidden="false" customHeight="false" outlineLevel="0" collapsed="false">
      <c r="G246" s="0" t="n">
        <v>405050194</v>
      </c>
      <c r="H246" s="0" t="s">
        <v>246</v>
      </c>
      <c r="I246" s="4" t="n">
        <v>450</v>
      </c>
    </row>
    <row r="247" customFormat="false" ht="15" hidden="false" customHeight="false" outlineLevel="0" collapsed="false">
      <c r="G247" s="0" t="n">
        <v>403020123</v>
      </c>
      <c r="H247" s="5" t="s">
        <v>247</v>
      </c>
      <c r="I247" s="6" t="n">
        <v>1738.1</v>
      </c>
    </row>
    <row r="248" customFormat="false" ht="15" hidden="false" customHeight="false" outlineLevel="0" collapsed="false">
      <c r="G248" s="0" t="n">
        <v>408010010</v>
      </c>
      <c r="H248" s="0" t="s">
        <v>248</v>
      </c>
      <c r="I248" s="4" t="n">
        <v>709.82</v>
      </c>
    </row>
    <row r="249" customFormat="false" ht="15" hidden="false" customHeight="false" outlineLevel="0" collapsed="false">
      <c r="G249" s="0" t="n">
        <v>408010029</v>
      </c>
      <c r="H249" s="5" t="s">
        <v>249</v>
      </c>
      <c r="I249" s="6" t="n">
        <v>754.8</v>
      </c>
    </row>
    <row r="250" customFormat="false" ht="15" hidden="false" customHeight="false" outlineLevel="0" collapsed="false">
      <c r="G250" s="0" t="n">
        <v>408010037</v>
      </c>
      <c r="H250" s="0" t="s">
        <v>250</v>
      </c>
      <c r="I250" s="4" t="n">
        <v>1184.28</v>
      </c>
    </row>
    <row r="251" customFormat="false" ht="15" hidden="false" customHeight="false" outlineLevel="0" collapsed="false">
      <c r="G251" s="0" t="n">
        <v>408010045</v>
      </c>
      <c r="H251" s="5" t="s">
        <v>251</v>
      </c>
      <c r="I251" s="6" t="n">
        <v>1226.7</v>
      </c>
    </row>
    <row r="252" customFormat="false" ht="15" hidden="false" customHeight="false" outlineLevel="0" collapsed="false">
      <c r="G252" s="0" t="n">
        <v>408010053</v>
      </c>
      <c r="H252" s="0" t="s">
        <v>252</v>
      </c>
      <c r="I252" s="4" t="n">
        <v>3909.324</v>
      </c>
    </row>
    <row r="253" customFormat="false" ht="15" hidden="false" customHeight="false" outlineLevel="0" collapsed="false">
      <c r="G253" s="0" t="n">
        <v>408010061</v>
      </c>
      <c r="H253" s="5" t="s">
        <v>253</v>
      </c>
      <c r="I253" s="6" t="n">
        <v>1195.6</v>
      </c>
    </row>
    <row r="254" customFormat="false" ht="15" hidden="false" customHeight="false" outlineLevel="0" collapsed="false">
      <c r="G254" s="0" t="n">
        <v>408010088</v>
      </c>
      <c r="H254" s="0" t="s">
        <v>254</v>
      </c>
      <c r="I254" s="4" t="n">
        <v>2270.34</v>
      </c>
    </row>
    <row r="255" customFormat="false" ht="15" hidden="false" customHeight="false" outlineLevel="0" collapsed="false">
      <c r="G255" s="0" t="n">
        <v>408010100</v>
      </c>
      <c r="H255" s="5" t="s">
        <v>255</v>
      </c>
      <c r="I255" s="6" t="n">
        <v>1188.48</v>
      </c>
    </row>
    <row r="256" customFormat="false" ht="15" hidden="false" customHeight="false" outlineLevel="0" collapsed="false">
      <c r="G256" s="0" t="n">
        <v>408010118</v>
      </c>
      <c r="H256" s="0" t="s">
        <v>256</v>
      </c>
      <c r="I256" s="4" t="n">
        <v>1137.08</v>
      </c>
    </row>
    <row r="257" customFormat="false" ht="15" hidden="false" customHeight="false" outlineLevel="0" collapsed="false">
      <c r="G257" s="0" t="n">
        <v>408010142</v>
      </c>
      <c r="H257" s="5" t="s">
        <v>257</v>
      </c>
      <c r="I257" s="6" t="n">
        <v>1694.04</v>
      </c>
    </row>
    <row r="258" customFormat="false" ht="15" hidden="false" customHeight="false" outlineLevel="0" collapsed="false">
      <c r="G258" s="0" t="n">
        <v>408010185</v>
      </c>
      <c r="H258" s="0" t="s">
        <v>258</v>
      </c>
      <c r="I258" s="4" t="n">
        <v>1132.77</v>
      </c>
    </row>
    <row r="259" customFormat="false" ht="15" hidden="false" customHeight="false" outlineLevel="0" collapsed="false">
      <c r="G259" s="0" t="n">
        <v>408010193</v>
      </c>
      <c r="H259" s="5" t="s">
        <v>259</v>
      </c>
      <c r="I259" s="6" t="n">
        <v>904.2</v>
      </c>
    </row>
    <row r="260" customFormat="false" ht="15" hidden="false" customHeight="false" outlineLevel="0" collapsed="false">
      <c r="G260" s="0" t="n">
        <v>408010207</v>
      </c>
      <c r="H260" s="0" t="s">
        <v>260</v>
      </c>
      <c r="I260" s="4" t="n">
        <v>905.8</v>
      </c>
    </row>
    <row r="261" customFormat="false" ht="15" hidden="false" customHeight="false" outlineLevel="0" collapsed="false">
      <c r="G261" s="0" t="n">
        <v>408010215</v>
      </c>
      <c r="H261" s="5" t="s">
        <v>261</v>
      </c>
      <c r="I261" s="6" t="n">
        <v>1137.45</v>
      </c>
    </row>
    <row r="262" customFormat="false" ht="15" hidden="false" customHeight="false" outlineLevel="0" collapsed="false">
      <c r="G262" s="0" t="n">
        <v>408010223</v>
      </c>
      <c r="H262" s="0" t="s">
        <v>262</v>
      </c>
      <c r="I262" s="4" t="n">
        <v>1137.08</v>
      </c>
    </row>
    <row r="263" customFormat="false" ht="15" hidden="false" customHeight="false" outlineLevel="0" collapsed="false">
      <c r="G263" s="0" t="n">
        <v>408010231</v>
      </c>
      <c r="H263" s="5" t="s">
        <v>263</v>
      </c>
      <c r="I263" s="6" t="n">
        <v>1183</v>
      </c>
    </row>
    <row r="264" customFormat="false" ht="15" hidden="false" customHeight="false" outlineLevel="0" collapsed="false">
      <c r="G264" s="0" t="n">
        <v>408020032</v>
      </c>
      <c r="H264" s="0" t="s">
        <v>264</v>
      </c>
      <c r="I264" s="4" t="n">
        <v>921.48</v>
      </c>
    </row>
    <row r="265" customFormat="false" ht="15" hidden="false" customHeight="false" outlineLevel="0" collapsed="false">
      <c r="G265" s="0" t="n">
        <v>408020040</v>
      </c>
      <c r="H265" s="5" t="s">
        <v>265</v>
      </c>
      <c r="I265" s="6" t="n">
        <v>949.44</v>
      </c>
    </row>
    <row r="266" customFormat="false" ht="15" hidden="false" customHeight="false" outlineLevel="0" collapsed="false">
      <c r="G266" s="0" t="n">
        <v>408020059</v>
      </c>
      <c r="H266" s="0" t="s">
        <v>266</v>
      </c>
      <c r="I266" s="4" t="n">
        <v>1130.64</v>
      </c>
    </row>
    <row r="267" customFormat="false" ht="15" hidden="false" customHeight="false" outlineLevel="0" collapsed="false">
      <c r="G267" s="0" t="n">
        <v>408020067</v>
      </c>
      <c r="H267" s="5" t="s">
        <v>267</v>
      </c>
      <c r="I267" s="6" t="n">
        <v>492.86</v>
      </c>
    </row>
    <row r="268" customFormat="false" ht="15" hidden="false" customHeight="false" outlineLevel="0" collapsed="false">
      <c r="G268" s="0" t="n">
        <v>408020075</v>
      </c>
      <c r="H268" s="0" t="s">
        <v>268</v>
      </c>
      <c r="I268" s="4" t="n">
        <v>989.86</v>
      </c>
    </row>
    <row r="269" customFormat="false" ht="15" hidden="false" customHeight="false" outlineLevel="0" collapsed="false">
      <c r="G269" s="0" t="n">
        <v>408020083</v>
      </c>
      <c r="H269" s="5" t="s">
        <v>269</v>
      </c>
      <c r="I269" s="6" t="n">
        <v>805.16</v>
      </c>
    </row>
    <row r="270" customFormat="false" ht="15" hidden="false" customHeight="false" outlineLevel="0" collapsed="false">
      <c r="G270" s="0" t="n">
        <v>408020091</v>
      </c>
      <c r="H270" s="0" t="s">
        <v>270</v>
      </c>
      <c r="I270" s="4" t="n">
        <v>928.53</v>
      </c>
    </row>
    <row r="271" customFormat="false" ht="15" hidden="false" customHeight="false" outlineLevel="0" collapsed="false">
      <c r="G271" s="0" t="n">
        <v>408020121</v>
      </c>
      <c r="H271" s="5" t="s">
        <v>271</v>
      </c>
      <c r="I271" s="6" t="n">
        <v>1027.65</v>
      </c>
    </row>
    <row r="272" customFormat="false" ht="15" hidden="false" customHeight="false" outlineLevel="0" collapsed="false">
      <c r="G272" s="0" t="n">
        <v>408020130</v>
      </c>
      <c r="H272" s="0" t="s">
        <v>272</v>
      </c>
      <c r="I272" s="4" t="n">
        <v>965.72</v>
      </c>
    </row>
    <row r="273" customFormat="false" ht="15" hidden="false" customHeight="false" outlineLevel="0" collapsed="false">
      <c r="G273" s="0" t="n">
        <v>408020148</v>
      </c>
      <c r="H273" s="5" t="s">
        <v>273</v>
      </c>
      <c r="I273" s="6" t="n">
        <v>1027.65</v>
      </c>
    </row>
    <row r="274" customFormat="false" ht="15" hidden="false" customHeight="false" outlineLevel="0" collapsed="false">
      <c r="G274" s="0" t="n">
        <v>408020482</v>
      </c>
      <c r="H274" s="0" t="s">
        <v>274</v>
      </c>
      <c r="I274" s="4" t="n">
        <v>965.72</v>
      </c>
    </row>
    <row r="275" customFormat="false" ht="15" hidden="false" customHeight="false" outlineLevel="0" collapsed="false">
      <c r="G275" s="0" t="n">
        <v>408020490</v>
      </c>
      <c r="H275" s="5" t="s">
        <v>275</v>
      </c>
      <c r="I275" s="6" t="n">
        <v>1110.45</v>
      </c>
    </row>
    <row r="276" customFormat="false" ht="15" hidden="false" customHeight="false" outlineLevel="0" collapsed="false">
      <c r="G276" s="0" t="n">
        <v>408020504</v>
      </c>
      <c r="H276" s="0" t="s">
        <v>276</v>
      </c>
      <c r="I276" s="4" t="n">
        <v>1046.56</v>
      </c>
    </row>
    <row r="277" customFormat="false" ht="15" hidden="false" customHeight="false" outlineLevel="0" collapsed="false">
      <c r="G277" s="0" t="n">
        <v>408020555</v>
      </c>
      <c r="H277" s="5" t="s">
        <v>277</v>
      </c>
      <c r="I277" s="6" t="n">
        <v>1015.6</v>
      </c>
    </row>
    <row r="278" customFormat="false" ht="15" hidden="false" customHeight="false" outlineLevel="0" collapsed="false">
      <c r="G278" s="0" t="n">
        <v>408020563</v>
      </c>
      <c r="H278" s="0" t="s">
        <v>278</v>
      </c>
      <c r="I278" s="4" t="n">
        <v>1414.14</v>
      </c>
    </row>
    <row r="279" customFormat="false" ht="15" hidden="false" customHeight="false" outlineLevel="0" collapsed="false">
      <c r="G279" s="0" t="n">
        <v>408020571</v>
      </c>
      <c r="H279" s="5" t="s">
        <v>279</v>
      </c>
      <c r="I279" s="6" t="n">
        <v>1131.93</v>
      </c>
    </row>
    <row r="280" customFormat="false" ht="15" hidden="false" customHeight="false" outlineLevel="0" collapsed="false">
      <c r="G280" s="0" t="n">
        <v>408020580</v>
      </c>
      <c r="H280" s="0" t="s">
        <v>280</v>
      </c>
      <c r="I280" s="4" t="n">
        <v>1332.24</v>
      </c>
    </row>
    <row r="281" customFormat="false" ht="15" hidden="false" customHeight="false" outlineLevel="0" collapsed="false">
      <c r="G281" s="0" t="n">
        <v>408020598</v>
      </c>
      <c r="H281" s="5" t="s">
        <v>281</v>
      </c>
      <c r="I281" s="6" t="n">
        <v>917.16</v>
      </c>
    </row>
    <row r="282" customFormat="false" ht="15" hidden="false" customHeight="false" outlineLevel="0" collapsed="false">
      <c r="G282" s="0" t="n">
        <v>408020601</v>
      </c>
      <c r="H282" s="0" t="s">
        <v>282</v>
      </c>
      <c r="I282" s="4" t="n">
        <v>917.16</v>
      </c>
    </row>
    <row r="283" customFormat="false" ht="15" hidden="false" customHeight="false" outlineLevel="0" collapsed="false">
      <c r="G283" s="0" t="n">
        <v>408020610</v>
      </c>
      <c r="H283" s="5" t="s">
        <v>283</v>
      </c>
      <c r="I283" s="6" t="n">
        <v>1033.04</v>
      </c>
    </row>
    <row r="284" customFormat="false" ht="15" hidden="false" customHeight="false" outlineLevel="0" collapsed="false">
      <c r="G284" s="0" t="n">
        <v>408020628</v>
      </c>
      <c r="H284" s="0" t="s">
        <v>284</v>
      </c>
      <c r="I284" s="4" t="n">
        <v>963</v>
      </c>
    </row>
    <row r="285" customFormat="false" ht="15" hidden="false" customHeight="false" outlineLevel="0" collapsed="false">
      <c r="G285" s="0" t="n">
        <v>408020636</v>
      </c>
      <c r="H285" s="5" t="s">
        <v>285</v>
      </c>
      <c r="I285" s="6" t="n">
        <v>1115.64</v>
      </c>
    </row>
    <row r="286" customFormat="false" ht="15" hidden="false" customHeight="false" outlineLevel="0" collapsed="false">
      <c r="G286" s="0" t="n">
        <v>408030011</v>
      </c>
      <c r="H286" s="0" t="s">
        <v>286</v>
      </c>
      <c r="I286" s="4" t="n">
        <v>5563.4</v>
      </c>
    </row>
    <row r="287" customFormat="false" ht="15" hidden="false" customHeight="false" outlineLevel="0" collapsed="false">
      <c r="G287" s="0" t="n">
        <v>408030020</v>
      </c>
      <c r="H287" s="5" t="s">
        <v>287</v>
      </c>
      <c r="I287" s="6" t="n">
        <v>3152</v>
      </c>
    </row>
    <row r="288" customFormat="false" ht="15" hidden="false" customHeight="false" outlineLevel="0" collapsed="false">
      <c r="G288" s="0" t="n">
        <v>408030038</v>
      </c>
      <c r="H288" s="0" t="s">
        <v>288</v>
      </c>
      <c r="I288" s="4" t="n">
        <v>2606</v>
      </c>
    </row>
    <row r="289" customFormat="false" ht="15" hidden="false" customHeight="false" outlineLevel="0" collapsed="false">
      <c r="G289" s="0" t="n">
        <v>408030046</v>
      </c>
      <c r="H289" s="5" t="s">
        <v>289</v>
      </c>
      <c r="I289" s="6" t="n">
        <v>3200.54</v>
      </c>
    </row>
    <row r="290" customFormat="false" ht="15" hidden="false" customHeight="false" outlineLevel="0" collapsed="false">
      <c r="G290" s="0" t="n">
        <v>408030054</v>
      </c>
      <c r="H290" s="0" t="s">
        <v>290</v>
      </c>
      <c r="I290" s="4" t="n">
        <v>5563.4</v>
      </c>
    </row>
    <row r="291" customFormat="false" ht="15" hidden="false" customHeight="false" outlineLevel="0" collapsed="false">
      <c r="G291" s="0" t="n">
        <v>408030062</v>
      </c>
      <c r="H291" s="5" t="s">
        <v>291</v>
      </c>
      <c r="I291" s="6" t="n">
        <v>4145.44</v>
      </c>
    </row>
    <row r="292" customFormat="false" ht="15" hidden="false" customHeight="false" outlineLevel="0" collapsed="false">
      <c r="G292" s="0" t="n">
        <v>408030070</v>
      </c>
      <c r="H292" s="0" t="s">
        <v>292</v>
      </c>
      <c r="I292" s="4" t="n">
        <v>2826</v>
      </c>
    </row>
    <row r="293" customFormat="false" ht="15" hidden="false" customHeight="false" outlineLevel="0" collapsed="false">
      <c r="G293" s="0" t="n">
        <v>408030089</v>
      </c>
      <c r="H293" s="5" t="s">
        <v>293</v>
      </c>
      <c r="I293" s="6" t="n">
        <v>3438.12</v>
      </c>
    </row>
    <row r="294" customFormat="false" ht="15" hidden="false" customHeight="false" outlineLevel="0" collapsed="false">
      <c r="G294" s="0" t="n">
        <v>408030097</v>
      </c>
      <c r="H294" s="0" t="s">
        <v>294</v>
      </c>
      <c r="I294" s="4" t="n">
        <v>5563.4</v>
      </c>
    </row>
    <row r="295" customFormat="false" ht="15" hidden="false" customHeight="false" outlineLevel="0" collapsed="false">
      <c r="G295" s="0" t="n">
        <v>408030100</v>
      </c>
      <c r="H295" s="5" t="s">
        <v>295</v>
      </c>
      <c r="I295" s="6" t="n">
        <v>5563.4</v>
      </c>
    </row>
    <row r="296" customFormat="false" ht="15" hidden="false" customHeight="false" outlineLevel="0" collapsed="false">
      <c r="G296" s="0" t="n">
        <v>408030119</v>
      </c>
      <c r="H296" s="0" t="s">
        <v>296</v>
      </c>
      <c r="I296" s="4" t="n">
        <v>2826</v>
      </c>
    </row>
    <row r="297" customFormat="false" ht="15" hidden="false" customHeight="false" outlineLevel="0" collapsed="false">
      <c r="G297" s="0" t="n">
        <v>408030127</v>
      </c>
      <c r="H297" s="5" t="s">
        <v>297</v>
      </c>
      <c r="I297" s="6" t="n">
        <v>2606.3</v>
      </c>
    </row>
    <row r="298" customFormat="false" ht="15" hidden="false" customHeight="false" outlineLevel="0" collapsed="false">
      <c r="G298" s="0" t="n">
        <v>408030135</v>
      </c>
      <c r="H298" s="0" t="s">
        <v>298</v>
      </c>
      <c r="I298" s="4" t="n">
        <v>3766.54</v>
      </c>
    </row>
    <row r="299" customFormat="false" ht="15" hidden="false" customHeight="false" outlineLevel="0" collapsed="false">
      <c r="G299" s="0" t="n">
        <v>408030143</v>
      </c>
      <c r="H299" s="5" t="s">
        <v>299</v>
      </c>
      <c r="I299" s="6" t="n">
        <v>4332.58</v>
      </c>
    </row>
    <row r="300" customFormat="false" ht="15" hidden="false" customHeight="false" outlineLevel="0" collapsed="false">
      <c r="G300" s="0" t="n">
        <v>408030151</v>
      </c>
      <c r="H300" s="0" t="s">
        <v>300</v>
      </c>
      <c r="I300" s="4" t="n">
        <v>4332.58</v>
      </c>
    </row>
    <row r="301" customFormat="false" ht="15" hidden="false" customHeight="false" outlineLevel="0" collapsed="false">
      <c r="G301" s="0" t="n">
        <v>408030160</v>
      </c>
      <c r="H301" s="5" t="s">
        <v>301</v>
      </c>
      <c r="I301" s="6" t="n">
        <v>4332.58</v>
      </c>
    </row>
    <row r="302" customFormat="false" ht="15" hidden="false" customHeight="false" outlineLevel="0" collapsed="false">
      <c r="G302" s="0" t="n">
        <v>408030178</v>
      </c>
      <c r="H302" s="0" t="s">
        <v>302</v>
      </c>
      <c r="I302" s="4" t="n">
        <v>3108</v>
      </c>
    </row>
    <row r="303" customFormat="false" ht="15" hidden="false" customHeight="false" outlineLevel="0" collapsed="false">
      <c r="G303" s="0" t="n">
        <v>408030186</v>
      </c>
      <c r="H303" s="5" t="s">
        <v>303</v>
      </c>
      <c r="I303" s="6" t="n">
        <v>3108</v>
      </c>
    </row>
    <row r="304" customFormat="false" ht="15" hidden="false" customHeight="false" outlineLevel="0" collapsed="false">
      <c r="G304" s="0" t="n">
        <v>408030194</v>
      </c>
      <c r="H304" s="0" t="s">
        <v>304</v>
      </c>
      <c r="I304" s="4" t="n">
        <v>3108</v>
      </c>
    </row>
    <row r="305" customFormat="false" ht="15" hidden="false" customHeight="false" outlineLevel="0" collapsed="false">
      <c r="G305" s="0" t="n">
        <v>408030208</v>
      </c>
      <c r="H305" s="5" t="s">
        <v>305</v>
      </c>
      <c r="I305" s="6" t="n">
        <v>3108</v>
      </c>
    </row>
    <row r="306" customFormat="false" ht="15" hidden="false" customHeight="false" outlineLevel="0" collapsed="false">
      <c r="G306" s="0" t="n">
        <v>408030216</v>
      </c>
      <c r="H306" s="0" t="s">
        <v>306</v>
      </c>
      <c r="I306" s="4" t="n">
        <v>3108</v>
      </c>
    </row>
    <row r="307" customFormat="false" ht="15" hidden="false" customHeight="false" outlineLevel="0" collapsed="false">
      <c r="G307" s="0" t="n">
        <v>408030224</v>
      </c>
      <c r="H307" s="5" t="s">
        <v>307</v>
      </c>
      <c r="I307" s="6" t="n">
        <v>3108</v>
      </c>
    </row>
    <row r="308" customFormat="false" ht="15" hidden="false" customHeight="false" outlineLevel="0" collapsed="false">
      <c r="G308" s="0" t="n">
        <v>408030232</v>
      </c>
      <c r="H308" s="0" t="s">
        <v>308</v>
      </c>
      <c r="I308" s="4" t="n">
        <v>3444.58</v>
      </c>
    </row>
    <row r="309" customFormat="false" ht="15" hidden="false" customHeight="false" outlineLevel="0" collapsed="false">
      <c r="G309" s="0" t="n">
        <v>408030240</v>
      </c>
      <c r="H309" s="5" t="s">
        <v>309</v>
      </c>
      <c r="I309" s="6" t="n">
        <v>3440.54</v>
      </c>
    </row>
    <row r="310" customFormat="false" ht="15" hidden="false" customHeight="false" outlineLevel="0" collapsed="false">
      <c r="G310" s="0" t="n">
        <v>408030259</v>
      </c>
      <c r="H310" s="0" t="s">
        <v>310</v>
      </c>
      <c r="I310" s="4" t="n">
        <v>5563.4</v>
      </c>
    </row>
    <row r="311" customFormat="false" ht="15" hidden="false" customHeight="false" outlineLevel="0" collapsed="false">
      <c r="G311" s="0" t="n">
        <v>408030267</v>
      </c>
      <c r="H311" s="5" t="s">
        <v>311</v>
      </c>
      <c r="I311" s="6" t="n">
        <v>3444.74</v>
      </c>
    </row>
    <row r="312" customFormat="false" ht="15" hidden="false" customHeight="false" outlineLevel="0" collapsed="false">
      <c r="G312" s="0" t="n">
        <v>408030275</v>
      </c>
      <c r="H312" s="0" t="s">
        <v>312</v>
      </c>
      <c r="I312" s="4" t="n">
        <v>5563.4</v>
      </c>
    </row>
    <row r="313" customFormat="false" ht="15" hidden="false" customHeight="false" outlineLevel="0" collapsed="false">
      <c r="G313" s="0" t="n">
        <v>408030283</v>
      </c>
      <c r="H313" s="5" t="s">
        <v>313</v>
      </c>
      <c r="I313" s="6" t="n">
        <v>5563.4</v>
      </c>
    </row>
    <row r="314" customFormat="false" ht="15" hidden="false" customHeight="false" outlineLevel="0" collapsed="false">
      <c r="G314" s="0" t="n">
        <v>408030291</v>
      </c>
      <c r="H314" s="0" t="s">
        <v>314</v>
      </c>
      <c r="I314" s="4" t="n">
        <v>5563.4</v>
      </c>
    </row>
    <row r="315" customFormat="false" ht="15" hidden="false" customHeight="false" outlineLevel="0" collapsed="false">
      <c r="G315" s="0" t="n">
        <v>408030305</v>
      </c>
      <c r="H315" s="5" t="s">
        <v>315</v>
      </c>
      <c r="I315" s="6" t="n">
        <v>5563.4</v>
      </c>
    </row>
    <row r="316" customFormat="false" ht="15" hidden="false" customHeight="false" outlineLevel="0" collapsed="false">
      <c r="G316" s="0" t="n">
        <v>408030313</v>
      </c>
      <c r="H316" s="0" t="s">
        <v>316</v>
      </c>
      <c r="I316" s="4" t="n">
        <v>5563.4</v>
      </c>
    </row>
    <row r="317" customFormat="false" ht="15" hidden="false" customHeight="false" outlineLevel="0" collapsed="false">
      <c r="G317" s="0" t="n">
        <v>408030321</v>
      </c>
      <c r="H317" s="5" t="s">
        <v>317</v>
      </c>
      <c r="I317" s="6" t="n">
        <v>5563.4</v>
      </c>
    </row>
    <row r="318" customFormat="false" ht="15" hidden="false" customHeight="false" outlineLevel="0" collapsed="false">
      <c r="G318" s="0" t="n">
        <v>408030330</v>
      </c>
      <c r="H318" s="0" t="s">
        <v>318</v>
      </c>
      <c r="I318" s="4" t="n">
        <v>2343.66</v>
      </c>
    </row>
    <row r="319" customFormat="false" ht="15" hidden="false" customHeight="false" outlineLevel="0" collapsed="false">
      <c r="G319" s="0" t="n">
        <v>408030348</v>
      </c>
      <c r="H319" s="5" t="s">
        <v>319</v>
      </c>
      <c r="I319" s="6" t="n">
        <v>985.18</v>
      </c>
    </row>
    <row r="320" customFormat="false" ht="15" hidden="false" customHeight="false" outlineLevel="0" collapsed="false">
      <c r="G320" s="0" t="n">
        <v>408030356</v>
      </c>
      <c r="H320" s="0" t="s">
        <v>320</v>
      </c>
      <c r="I320" s="4" t="n">
        <v>3566.2</v>
      </c>
    </row>
    <row r="321" customFormat="false" ht="15" hidden="false" customHeight="false" outlineLevel="0" collapsed="false">
      <c r="G321" s="0" t="n">
        <v>408030364</v>
      </c>
      <c r="H321" s="5" t="s">
        <v>321</v>
      </c>
      <c r="I321" s="6" t="n">
        <v>2531.26</v>
      </c>
    </row>
    <row r="322" customFormat="false" ht="15" hidden="false" customHeight="false" outlineLevel="0" collapsed="false">
      <c r="G322" s="0" t="n">
        <v>408030372</v>
      </c>
      <c r="H322" s="0" t="s">
        <v>322</v>
      </c>
      <c r="I322" s="4" t="n">
        <v>2888.52</v>
      </c>
    </row>
    <row r="323" customFormat="false" ht="15" hidden="false" customHeight="false" outlineLevel="0" collapsed="false">
      <c r="G323" s="0" t="n">
        <v>408030380</v>
      </c>
      <c r="H323" s="5" t="s">
        <v>323</v>
      </c>
      <c r="I323" s="6" t="n">
        <v>3440.54</v>
      </c>
    </row>
    <row r="324" customFormat="false" ht="15" hidden="false" customHeight="false" outlineLevel="0" collapsed="false">
      <c r="G324" s="0" t="n">
        <v>408030399</v>
      </c>
      <c r="H324" s="0" t="s">
        <v>324</v>
      </c>
      <c r="I324" s="4" t="n">
        <v>1529.42</v>
      </c>
    </row>
    <row r="325" customFormat="false" ht="15" hidden="false" customHeight="false" outlineLevel="0" collapsed="false">
      <c r="G325" s="0" t="n">
        <v>408030402</v>
      </c>
      <c r="H325" s="5" t="s">
        <v>325</v>
      </c>
      <c r="I325" s="6" t="n">
        <v>2010.96</v>
      </c>
    </row>
    <row r="326" customFormat="false" ht="15" hidden="false" customHeight="false" outlineLevel="0" collapsed="false">
      <c r="G326" s="0" t="n">
        <v>408030410</v>
      </c>
      <c r="H326" s="0" t="s">
        <v>326</v>
      </c>
      <c r="I326" s="4" t="n">
        <v>3571.84</v>
      </c>
    </row>
    <row r="327" customFormat="false" ht="15" hidden="false" customHeight="false" outlineLevel="0" collapsed="false">
      <c r="G327" s="0" t="n">
        <v>408030429</v>
      </c>
      <c r="H327" s="5" t="s">
        <v>327</v>
      </c>
      <c r="I327" s="6" t="n">
        <v>3440.54</v>
      </c>
    </row>
    <row r="328" customFormat="false" ht="15" hidden="false" customHeight="false" outlineLevel="0" collapsed="false">
      <c r="G328" s="0" t="n">
        <v>408030437</v>
      </c>
      <c r="H328" s="0" t="s">
        <v>328</v>
      </c>
      <c r="I328" s="4" t="n">
        <v>1343</v>
      </c>
    </row>
    <row r="329" customFormat="false" ht="15" hidden="false" customHeight="false" outlineLevel="0" collapsed="false">
      <c r="G329" s="0" t="n">
        <v>408030445</v>
      </c>
      <c r="H329" s="5" t="s">
        <v>329</v>
      </c>
      <c r="I329" s="6" t="n">
        <v>1726.52</v>
      </c>
    </row>
    <row r="330" customFormat="false" ht="15" hidden="false" customHeight="false" outlineLevel="0" collapsed="false">
      <c r="G330" s="0" t="n">
        <v>408030453</v>
      </c>
      <c r="H330" s="0" t="s">
        <v>330</v>
      </c>
      <c r="I330" s="4" t="n">
        <v>3412.54</v>
      </c>
    </row>
    <row r="331" customFormat="false" ht="15" hidden="false" customHeight="false" outlineLevel="0" collapsed="false">
      <c r="G331" s="0" t="n">
        <v>408030461</v>
      </c>
      <c r="H331" s="5" t="s">
        <v>331</v>
      </c>
      <c r="I331" s="6" t="n">
        <v>3412.54</v>
      </c>
    </row>
    <row r="332" customFormat="false" ht="15" hidden="false" customHeight="false" outlineLevel="0" collapsed="false">
      <c r="G332" s="0" t="n">
        <v>408030500</v>
      </c>
      <c r="H332" s="0" t="s">
        <v>332</v>
      </c>
      <c r="I332" s="4" t="n">
        <v>3906.46</v>
      </c>
    </row>
    <row r="333" customFormat="false" ht="15" hidden="false" customHeight="false" outlineLevel="0" collapsed="false">
      <c r="G333" s="0" t="n">
        <v>408030518</v>
      </c>
      <c r="H333" s="5" t="s">
        <v>333</v>
      </c>
      <c r="I333" s="6" t="n">
        <v>3906.46</v>
      </c>
    </row>
    <row r="334" customFormat="false" ht="15" hidden="false" customHeight="false" outlineLevel="0" collapsed="false">
      <c r="G334" s="0" t="n">
        <v>408030534</v>
      </c>
      <c r="H334" s="0" t="s">
        <v>334</v>
      </c>
      <c r="I334" s="4" t="n">
        <v>1178.86</v>
      </c>
    </row>
    <row r="335" customFormat="false" ht="15" hidden="false" customHeight="false" outlineLevel="0" collapsed="false">
      <c r="G335" s="0" t="n">
        <v>408030542</v>
      </c>
      <c r="H335" s="5" t="s">
        <v>335</v>
      </c>
      <c r="I335" s="6" t="n">
        <v>1083.63</v>
      </c>
    </row>
    <row r="336" customFormat="false" ht="15" hidden="false" customHeight="false" outlineLevel="0" collapsed="false">
      <c r="G336" s="0" t="n">
        <v>408030550</v>
      </c>
      <c r="H336" s="0" t="s">
        <v>336</v>
      </c>
      <c r="I336" s="4" t="n">
        <v>3444.8</v>
      </c>
    </row>
    <row r="337" customFormat="false" ht="15" hidden="false" customHeight="false" outlineLevel="0" collapsed="false">
      <c r="G337" s="0" t="n">
        <v>408030569</v>
      </c>
      <c r="H337" s="5" t="s">
        <v>337</v>
      </c>
      <c r="I337" s="6" t="n">
        <v>3444.8</v>
      </c>
    </row>
    <row r="338" customFormat="false" ht="15" hidden="false" customHeight="false" outlineLevel="0" collapsed="false">
      <c r="G338" s="0" t="n">
        <v>408030577</v>
      </c>
      <c r="H338" s="0" t="s">
        <v>338</v>
      </c>
      <c r="I338" s="4" t="n">
        <v>3264.8</v>
      </c>
    </row>
    <row r="339" customFormat="false" ht="15" hidden="false" customHeight="false" outlineLevel="0" collapsed="false">
      <c r="G339" s="0" t="n">
        <v>408030585</v>
      </c>
      <c r="H339" s="5" t="s">
        <v>339</v>
      </c>
      <c r="I339" s="6" t="n">
        <v>1929.88</v>
      </c>
    </row>
    <row r="340" customFormat="false" ht="15" hidden="false" customHeight="false" outlineLevel="0" collapsed="false">
      <c r="G340" s="0" t="n">
        <v>408030593</v>
      </c>
      <c r="H340" s="0" t="s">
        <v>340</v>
      </c>
      <c r="I340" s="4" t="n">
        <v>3264.8</v>
      </c>
    </row>
    <row r="341" customFormat="false" ht="15" hidden="false" customHeight="false" outlineLevel="0" collapsed="false">
      <c r="G341" s="0" t="n">
        <v>408030615</v>
      </c>
      <c r="H341" s="5" t="s">
        <v>341</v>
      </c>
      <c r="I341" s="6" t="n">
        <v>3856.22</v>
      </c>
    </row>
    <row r="342" customFormat="false" ht="15" hidden="false" customHeight="false" outlineLevel="0" collapsed="false">
      <c r="G342" s="0" t="n">
        <v>408030623</v>
      </c>
      <c r="H342" s="0" t="s">
        <v>342</v>
      </c>
      <c r="I342" s="4" t="n">
        <v>3228.48</v>
      </c>
    </row>
    <row r="343" customFormat="false" ht="15" hidden="false" customHeight="false" outlineLevel="0" collapsed="false">
      <c r="G343" s="0" t="n">
        <v>408030631</v>
      </c>
      <c r="H343" s="5" t="s">
        <v>343</v>
      </c>
      <c r="I343" s="6" t="n">
        <v>3224.22</v>
      </c>
    </row>
    <row r="344" customFormat="false" ht="15" hidden="false" customHeight="false" outlineLevel="0" collapsed="false">
      <c r="G344" s="0" t="n">
        <v>408030640</v>
      </c>
      <c r="H344" s="0" t="s">
        <v>344</v>
      </c>
      <c r="I344" s="4" t="n">
        <v>2826</v>
      </c>
    </row>
    <row r="345" customFormat="false" ht="15" hidden="false" customHeight="false" outlineLevel="0" collapsed="false">
      <c r="G345" s="0" t="n">
        <v>408030658</v>
      </c>
      <c r="H345" s="5" t="s">
        <v>345</v>
      </c>
      <c r="I345" s="6" t="n">
        <v>8502.58</v>
      </c>
    </row>
    <row r="346" customFormat="false" ht="15" hidden="false" customHeight="false" outlineLevel="0" collapsed="false">
      <c r="G346" s="0" t="n">
        <v>408030666</v>
      </c>
      <c r="H346" s="0" t="s">
        <v>346</v>
      </c>
      <c r="I346" s="4" t="n">
        <v>7560.18</v>
      </c>
    </row>
    <row r="347" customFormat="false" ht="15" hidden="false" customHeight="false" outlineLevel="0" collapsed="false">
      <c r="G347" s="0" t="n">
        <v>408030674</v>
      </c>
      <c r="H347" s="5" t="s">
        <v>347</v>
      </c>
      <c r="I347" s="6" t="n">
        <v>3440.54</v>
      </c>
    </row>
    <row r="348" customFormat="false" ht="15" hidden="false" customHeight="false" outlineLevel="0" collapsed="false">
      <c r="G348" s="0" t="n">
        <v>408030682</v>
      </c>
      <c r="H348" s="0" t="s">
        <v>348</v>
      </c>
      <c r="I348" s="4" t="n">
        <v>4012.68</v>
      </c>
    </row>
    <row r="349" customFormat="false" ht="15" hidden="false" customHeight="false" outlineLevel="0" collapsed="false">
      <c r="G349" s="0" t="n">
        <v>408030690</v>
      </c>
      <c r="H349" s="5" t="s">
        <v>349</v>
      </c>
      <c r="I349" s="6" t="n">
        <v>5746.16</v>
      </c>
    </row>
    <row r="350" customFormat="false" ht="15" hidden="false" customHeight="false" outlineLevel="0" collapsed="false">
      <c r="G350" s="0" t="n">
        <v>408030704</v>
      </c>
      <c r="H350" s="0" t="s">
        <v>350</v>
      </c>
      <c r="I350" s="4" t="n">
        <v>1971.04</v>
      </c>
    </row>
    <row r="351" customFormat="false" ht="15" hidden="false" customHeight="false" outlineLevel="0" collapsed="false">
      <c r="G351" s="0" t="n">
        <v>408030712</v>
      </c>
      <c r="H351" s="5" t="s">
        <v>351</v>
      </c>
      <c r="I351" s="6" t="n">
        <v>5561.54</v>
      </c>
    </row>
    <row r="352" customFormat="false" ht="15" hidden="false" customHeight="false" outlineLevel="0" collapsed="false">
      <c r="G352" s="0" t="n">
        <v>408030720</v>
      </c>
      <c r="H352" s="0" t="s">
        <v>352</v>
      </c>
      <c r="I352" s="4" t="n">
        <v>5746.16</v>
      </c>
    </row>
    <row r="353" customFormat="false" ht="15" hidden="false" customHeight="false" outlineLevel="0" collapsed="false">
      <c r="G353" s="0" t="n">
        <v>408030739</v>
      </c>
      <c r="H353" s="5" t="s">
        <v>353</v>
      </c>
      <c r="I353" s="6" t="n">
        <v>5940.3</v>
      </c>
    </row>
    <row r="354" customFormat="false" ht="15" hidden="false" customHeight="false" outlineLevel="0" collapsed="false">
      <c r="G354" s="0" t="n">
        <v>408030747</v>
      </c>
      <c r="H354" s="0" t="s">
        <v>354</v>
      </c>
      <c r="I354" s="4" t="n">
        <v>3440.54</v>
      </c>
    </row>
    <row r="355" customFormat="false" ht="15" hidden="false" customHeight="false" outlineLevel="0" collapsed="false">
      <c r="G355" s="0" t="n">
        <v>408030755</v>
      </c>
      <c r="H355" s="5" t="s">
        <v>355</v>
      </c>
      <c r="I355" s="6" t="n">
        <v>1051.84</v>
      </c>
    </row>
    <row r="356" customFormat="false" ht="15" hidden="false" customHeight="false" outlineLevel="0" collapsed="false">
      <c r="G356" s="0" t="n">
        <v>408030763</v>
      </c>
      <c r="H356" s="0" t="s">
        <v>356</v>
      </c>
      <c r="I356" s="4" t="n">
        <v>7563.06</v>
      </c>
    </row>
    <row r="357" customFormat="false" ht="15" hidden="false" customHeight="false" outlineLevel="0" collapsed="false">
      <c r="G357" s="0" t="n">
        <v>408030771</v>
      </c>
      <c r="H357" s="5" t="s">
        <v>357</v>
      </c>
      <c r="I357" s="6" t="n">
        <v>649.14</v>
      </c>
    </row>
    <row r="358" customFormat="false" ht="15" hidden="false" customHeight="false" outlineLevel="0" collapsed="false">
      <c r="G358" s="0" t="n">
        <v>408030780</v>
      </c>
      <c r="H358" s="0" t="s">
        <v>358</v>
      </c>
      <c r="I358" s="4" t="n">
        <v>2213.04</v>
      </c>
    </row>
    <row r="359" customFormat="false" ht="15" hidden="false" customHeight="false" outlineLevel="0" collapsed="false">
      <c r="G359" s="0" t="n">
        <v>408030798</v>
      </c>
      <c r="H359" s="5" t="s">
        <v>359</v>
      </c>
      <c r="I359" s="6" t="n">
        <v>1971.04</v>
      </c>
    </row>
    <row r="360" customFormat="false" ht="15" hidden="false" customHeight="false" outlineLevel="0" collapsed="false">
      <c r="G360" s="0" t="n">
        <v>408030801</v>
      </c>
      <c r="H360" s="0" t="s">
        <v>360</v>
      </c>
      <c r="I360" s="4" t="n">
        <v>7563.06</v>
      </c>
    </row>
    <row r="361" customFormat="false" ht="15" hidden="false" customHeight="false" outlineLevel="0" collapsed="false">
      <c r="G361" s="0" t="n">
        <v>408030810</v>
      </c>
      <c r="H361" s="5" t="s">
        <v>361</v>
      </c>
      <c r="I361" s="6" t="n">
        <v>7563.06</v>
      </c>
    </row>
    <row r="362" customFormat="false" ht="15" hidden="false" customHeight="false" outlineLevel="0" collapsed="false">
      <c r="G362" s="0" t="n">
        <v>408030828</v>
      </c>
      <c r="H362" s="0" t="s">
        <v>362</v>
      </c>
      <c r="I362" s="4" t="n">
        <v>7563.06</v>
      </c>
    </row>
    <row r="363" customFormat="false" ht="15" hidden="false" customHeight="false" outlineLevel="0" collapsed="false">
      <c r="G363" s="0" t="n">
        <v>408030836</v>
      </c>
      <c r="H363" s="5" t="s">
        <v>363</v>
      </c>
      <c r="I363" s="6" t="n">
        <v>5281.46</v>
      </c>
    </row>
    <row r="364" customFormat="false" ht="15" hidden="false" customHeight="false" outlineLevel="0" collapsed="false">
      <c r="G364" s="0" t="n">
        <v>408030844</v>
      </c>
      <c r="H364" s="0" t="s">
        <v>364</v>
      </c>
      <c r="I364" s="4" t="n">
        <v>5281.46</v>
      </c>
    </row>
    <row r="365" customFormat="false" ht="15" hidden="false" customHeight="false" outlineLevel="0" collapsed="false">
      <c r="G365" s="0" t="n">
        <v>408030852</v>
      </c>
      <c r="H365" s="5" t="s">
        <v>365</v>
      </c>
      <c r="I365" s="6" t="n">
        <v>5281.46</v>
      </c>
    </row>
    <row r="366" customFormat="false" ht="15" hidden="false" customHeight="false" outlineLevel="0" collapsed="false">
      <c r="G366" s="0" t="n">
        <v>408030860</v>
      </c>
      <c r="H366" s="0" t="s">
        <v>366</v>
      </c>
      <c r="I366" s="4" t="n">
        <v>7179.88</v>
      </c>
    </row>
    <row r="367" customFormat="false" ht="15" hidden="false" customHeight="false" outlineLevel="0" collapsed="false">
      <c r="G367" s="0" t="n">
        <v>408030879</v>
      </c>
      <c r="H367" s="5" t="s">
        <v>367</v>
      </c>
      <c r="I367" s="6" t="n">
        <v>5281.46</v>
      </c>
    </row>
    <row r="368" customFormat="false" ht="15" hidden="false" customHeight="false" outlineLevel="0" collapsed="false">
      <c r="G368" s="0" t="n">
        <v>408030887</v>
      </c>
      <c r="H368" s="0" t="s">
        <v>368</v>
      </c>
      <c r="I368" s="4" t="n">
        <v>5281.46</v>
      </c>
    </row>
    <row r="369" customFormat="false" ht="15" hidden="false" customHeight="false" outlineLevel="0" collapsed="false">
      <c r="G369" s="0" t="n">
        <v>408030895</v>
      </c>
      <c r="H369" s="5" t="s">
        <v>369</v>
      </c>
      <c r="I369" s="6" t="n">
        <v>5241.46</v>
      </c>
    </row>
    <row r="370" customFormat="false" ht="15" hidden="false" customHeight="false" outlineLevel="0" collapsed="false">
      <c r="G370" s="0" t="n">
        <v>408030909</v>
      </c>
      <c r="H370" s="0" t="s">
        <v>370</v>
      </c>
      <c r="I370" s="4" t="n">
        <v>7505.78</v>
      </c>
    </row>
    <row r="371" customFormat="false" ht="15" hidden="false" customHeight="false" outlineLevel="0" collapsed="false">
      <c r="G371" s="0" t="n">
        <v>408030917</v>
      </c>
      <c r="H371" s="5" t="s">
        <v>371</v>
      </c>
      <c r="I371" s="6" t="n">
        <v>5563.4</v>
      </c>
    </row>
    <row r="372" customFormat="false" ht="15" hidden="false" customHeight="false" outlineLevel="0" collapsed="false">
      <c r="G372" s="0" t="n">
        <v>408040025</v>
      </c>
      <c r="H372" s="0" t="s">
        <v>372</v>
      </c>
      <c r="I372" s="4" t="n">
        <v>1569.9</v>
      </c>
    </row>
    <row r="373" customFormat="false" ht="15" hidden="false" customHeight="false" outlineLevel="0" collapsed="false">
      <c r="G373" s="0" t="n">
        <v>408040033</v>
      </c>
      <c r="H373" s="5" t="s">
        <v>373</v>
      </c>
      <c r="I373" s="6" t="n">
        <v>1569.9</v>
      </c>
    </row>
    <row r="374" customFormat="false" ht="15" hidden="false" customHeight="false" outlineLevel="0" collapsed="false">
      <c r="G374" s="0" t="n">
        <v>408040041</v>
      </c>
      <c r="H374" s="0" t="s">
        <v>374</v>
      </c>
      <c r="I374" s="4" t="n">
        <v>3270.54</v>
      </c>
    </row>
    <row r="375" customFormat="false" ht="15" hidden="false" customHeight="false" outlineLevel="0" collapsed="false">
      <c r="G375" s="0" t="n">
        <v>408040050</v>
      </c>
      <c r="H375" s="5" t="s">
        <v>375</v>
      </c>
      <c r="I375" s="6" t="n">
        <v>1609.49</v>
      </c>
    </row>
    <row r="376" customFormat="false" ht="15" hidden="false" customHeight="false" outlineLevel="0" collapsed="false">
      <c r="G376" s="0" t="n">
        <v>408040068</v>
      </c>
      <c r="H376" s="0" t="s">
        <v>376</v>
      </c>
      <c r="I376" s="4" t="n">
        <v>0</v>
      </c>
    </row>
    <row r="377" customFormat="false" ht="15" hidden="false" customHeight="false" outlineLevel="0" collapsed="false">
      <c r="G377" s="0" t="n">
        <v>408040076</v>
      </c>
      <c r="H377" s="5" t="s">
        <v>377</v>
      </c>
      <c r="I377" s="6" t="n">
        <v>316.31</v>
      </c>
    </row>
    <row r="378" customFormat="false" ht="15" hidden="false" customHeight="false" outlineLevel="0" collapsed="false">
      <c r="G378" s="0" t="n">
        <v>408040084</v>
      </c>
      <c r="H378" s="0" t="s">
        <v>378</v>
      </c>
      <c r="I378" s="4" t="n">
        <v>230.33</v>
      </c>
    </row>
    <row r="379" customFormat="false" ht="15" hidden="false" customHeight="false" outlineLevel="0" collapsed="false">
      <c r="G379" s="0" t="n">
        <v>408040092</v>
      </c>
      <c r="H379" s="5" t="s">
        <v>379</v>
      </c>
      <c r="I379" s="6" t="n">
        <v>3921.32</v>
      </c>
    </row>
    <row r="380" customFormat="false" ht="15" hidden="false" customHeight="false" outlineLevel="0" collapsed="false">
      <c r="G380" s="0" t="n">
        <v>408040122</v>
      </c>
      <c r="H380" s="0" t="s">
        <v>380</v>
      </c>
      <c r="I380" s="4" t="n">
        <v>1518.86</v>
      </c>
    </row>
    <row r="381" customFormat="false" ht="15" hidden="false" customHeight="false" outlineLevel="0" collapsed="false">
      <c r="G381" s="0" t="n">
        <v>408040130</v>
      </c>
      <c r="H381" s="5" t="s">
        <v>381</v>
      </c>
      <c r="I381" s="6" t="n">
        <v>1518.84</v>
      </c>
    </row>
    <row r="382" customFormat="false" ht="15" hidden="false" customHeight="false" outlineLevel="0" collapsed="false">
      <c r="G382" s="0" t="n">
        <v>408040149</v>
      </c>
      <c r="H382" s="0" t="s">
        <v>382</v>
      </c>
      <c r="I382" s="4" t="n">
        <v>1569.9</v>
      </c>
    </row>
    <row r="383" customFormat="false" ht="15" hidden="false" customHeight="false" outlineLevel="0" collapsed="false">
      <c r="G383" s="0" t="n">
        <v>408040157</v>
      </c>
      <c r="H383" s="5" t="s">
        <v>383</v>
      </c>
      <c r="I383" s="6" t="n">
        <v>1670.24</v>
      </c>
    </row>
    <row r="384" customFormat="false" ht="15" hidden="false" customHeight="false" outlineLevel="0" collapsed="false">
      <c r="G384" s="0" t="n">
        <v>408040165</v>
      </c>
      <c r="H384" s="0" t="s">
        <v>384</v>
      </c>
      <c r="I384" s="4" t="n">
        <v>3204.34</v>
      </c>
    </row>
    <row r="385" customFormat="false" ht="15" hidden="false" customHeight="false" outlineLevel="0" collapsed="false">
      <c r="G385" s="0" t="n">
        <v>408040173</v>
      </c>
      <c r="H385" s="5" t="s">
        <v>385</v>
      </c>
      <c r="I385" s="6" t="n">
        <v>300.08</v>
      </c>
    </row>
    <row r="386" customFormat="false" ht="15" hidden="false" customHeight="false" outlineLevel="0" collapsed="false">
      <c r="G386" s="0" t="n">
        <v>408050039</v>
      </c>
      <c r="H386" s="0" t="s">
        <v>386</v>
      </c>
      <c r="I386" s="4" t="n">
        <v>1113.36</v>
      </c>
    </row>
    <row r="387" customFormat="false" ht="15" hidden="false" customHeight="false" outlineLevel="0" collapsed="false">
      <c r="G387" s="0" t="n">
        <v>408050047</v>
      </c>
      <c r="H387" s="5" t="s">
        <v>387</v>
      </c>
      <c r="I387" s="6" t="n">
        <v>0</v>
      </c>
    </row>
    <row r="388" customFormat="false" ht="15" hidden="false" customHeight="false" outlineLevel="0" collapsed="false">
      <c r="G388" s="0" t="n">
        <v>408050055</v>
      </c>
      <c r="H388" s="0" t="s">
        <v>388</v>
      </c>
      <c r="I388" s="4" t="n">
        <v>10264.03</v>
      </c>
    </row>
    <row r="389" customFormat="false" ht="15" hidden="false" customHeight="false" outlineLevel="0" collapsed="false">
      <c r="G389" s="0" t="n">
        <v>408050063</v>
      </c>
      <c r="H389" s="5" t="s">
        <v>389</v>
      </c>
      <c r="I389" s="6" t="n">
        <v>3056.94</v>
      </c>
    </row>
    <row r="390" customFormat="false" ht="15" hidden="false" customHeight="false" outlineLevel="0" collapsed="false">
      <c r="G390" s="0" t="n">
        <v>408050071</v>
      </c>
      <c r="H390" s="0" t="s">
        <v>390</v>
      </c>
      <c r="I390" s="4" t="n">
        <v>0</v>
      </c>
    </row>
    <row r="391" customFormat="false" ht="15" hidden="false" customHeight="false" outlineLevel="0" collapsed="false">
      <c r="G391" s="0" t="n">
        <v>408050101</v>
      </c>
      <c r="H391" s="5" t="s">
        <v>391</v>
      </c>
      <c r="I391" s="6" t="n">
        <v>1032.18</v>
      </c>
    </row>
    <row r="392" customFormat="false" ht="15" hidden="false" customHeight="false" outlineLevel="0" collapsed="false">
      <c r="G392" s="0" t="n">
        <v>408050110</v>
      </c>
      <c r="H392" s="0" t="s">
        <v>392</v>
      </c>
      <c r="I392" s="4" t="n">
        <v>1602.18</v>
      </c>
    </row>
    <row r="393" customFormat="false" ht="15" hidden="false" customHeight="false" outlineLevel="0" collapsed="false">
      <c r="G393" s="0" t="n">
        <v>408050128</v>
      </c>
      <c r="H393" s="5" t="s">
        <v>393</v>
      </c>
      <c r="I393" s="6" t="n">
        <v>1092.6</v>
      </c>
    </row>
    <row r="394" customFormat="false" ht="15" hidden="false" customHeight="false" outlineLevel="0" collapsed="false">
      <c r="G394" s="0" t="n">
        <v>408050136</v>
      </c>
      <c r="H394" s="0" t="s">
        <v>394</v>
      </c>
      <c r="I394" s="4" t="n">
        <v>1602.18</v>
      </c>
    </row>
    <row r="395" customFormat="false" ht="15" hidden="false" customHeight="false" outlineLevel="0" collapsed="false">
      <c r="G395" s="0" t="n">
        <v>408050144</v>
      </c>
      <c r="H395" s="5" t="s">
        <v>395</v>
      </c>
      <c r="I395" s="6" t="n">
        <v>1296.42</v>
      </c>
    </row>
    <row r="396" customFormat="false" ht="15" hidden="false" customHeight="false" outlineLevel="0" collapsed="false">
      <c r="G396" s="0" t="n">
        <v>408050152</v>
      </c>
      <c r="H396" s="0" t="s">
        <v>396</v>
      </c>
      <c r="I396" s="4" t="n">
        <v>1157.78</v>
      </c>
    </row>
    <row r="397" customFormat="false" ht="15" hidden="false" customHeight="false" outlineLevel="0" collapsed="false">
      <c r="G397" s="0" t="n">
        <v>408050160</v>
      </c>
      <c r="H397" s="5" t="s">
        <v>397</v>
      </c>
      <c r="I397" s="6" t="n">
        <v>0</v>
      </c>
    </row>
    <row r="398" customFormat="false" ht="15" hidden="false" customHeight="false" outlineLevel="0" collapsed="false">
      <c r="G398" s="0" t="n">
        <v>408050179</v>
      </c>
      <c r="H398" s="0" t="s">
        <v>398</v>
      </c>
      <c r="I398" s="4" t="n">
        <v>1602.18</v>
      </c>
    </row>
    <row r="399" customFormat="false" ht="15" hidden="false" customHeight="false" outlineLevel="0" collapsed="false">
      <c r="G399" s="0" t="n">
        <v>408050322</v>
      </c>
      <c r="H399" s="5" t="s">
        <v>399</v>
      </c>
      <c r="I399" s="6" t="n">
        <v>1066.5</v>
      </c>
    </row>
    <row r="400" customFormat="false" ht="15" hidden="false" customHeight="false" outlineLevel="0" collapsed="false">
      <c r="G400" s="0" t="n">
        <v>408050330</v>
      </c>
      <c r="H400" s="0" t="s">
        <v>400</v>
      </c>
      <c r="I400" s="4" t="n">
        <v>1031.64</v>
      </c>
    </row>
    <row r="401" customFormat="false" ht="15" hidden="false" customHeight="false" outlineLevel="0" collapsed="false">
      <c r="G401" s="0" t="n">
        <v>408050349</v>
      </c>
      <c r="H401" s="5" t="s">
        <v>401</v>
      </c>
      <c r="I401" s="6" t="n">
        <v>1033.56</v>
      </c>
    </row>
    <row r="402" customFormat="false" ht="15" hidden="false" customHeight="false" outlineLevel="0" collapsed="false">
      <c r="G402" s="0" t="n">
        <v>408050357</v>
      </c>
      <c r="H402" s="0" t="s">
        <v>402</v>
      </c>
      <c r="I402" s="4" t="n">
        <v>1136.24</v>
      </c>
    </row>
    <row r="403" customFormat="false" ht="15" hidden="false" customHeight="false" outlineLevel="0" collapsed="false">
      <c r="G403" s="0" t="n">
        <v>408050373</v>
      </c>
      <c r="H403" s="5" t="s">
        <v>403</v>
      </c>
      <c r="I403" s="6" t="n">
        <v>975.24</v>
      </c>
    </row>
    <row r="404" customFormat="false" ht="15" hidden="false" customHeight="false" outlineLevel="0" collapsed="false">
      <c r="G404" s="0" t="n">
        <v>408050390</v>
      </c>
      <c r="H404" s="0" t="s">
        <v>404</v>
      </c>
      <c r="I404" s="4" t="n">
        <v>996.32</v>
      </c>
    </row>
    <row r="405" customFormat="false" ht="15" hidden="false" customHeight="false" outlineLevel="0" collapsed="false">
      <c r="G405" s="0" t="n">
        <v>408050403</v>
      </c>
      <c r="H405" s="5" t="s">
        <v>405</v>
      </c>
      <c r="I405" s="6" t="n">
        <v>3204.36</v>
      </c>
    </row>
    <row r="406" customFormat="false" ht="15" hidden="false" customHeight="false" outlineLevel="0" collapsed="false">
      <c r="G406" s="0" t="n">
        <v>408050411</v>
      </c>
      <c r="H406" s="0" t="s">
        <v>406</v>
      </c>
      <c r="I406" s="4" t="n">
        <v>1228.56</v>
      </c>
    </row>
    <row r="407" customFormat="false" ht="15" hidden="false" customHeight="false" outlineLevel="0" collapsed="false">
      <c r="G407" s="0" t="n">
        <v>408050438</v>
      </c>
      <c r="H407" s="5" t="s">
        <v>407</v>
      </c>
      <c r="I407" s="6" t="n">
        <v>1518.84</v>
      </c>
    </row>
    <row r="408" customFormat="false" ht="15" hidden="false" customHeight="false" outlineLevel="0" collapsed="false">
      <c r="G408" s="0" t="n">
        <v>408050446</v>
      </c>
      <c r="H408" s="0" t="s">
        <v>408</v>
      </c>
      <c r="I408" s="4" t="n">
        <v>1073.64</v>
      </c>
    </row>
    <row r="409" customFormat="false" ht="15" hidden="false" customHeight="false" outlineLevel="0" collapsed="false">
      <c r="G409" s="0" t="n">
        <v>408050659</v>
      </c>
      <c r="H409" s="5" t="s">
        <v>409</v>
      </c>
      <c r="I409" s="6" t="n">
        <v>1067.43</v>
      </c>
    </row>
    <row r="410" customFormat="false" ht="15" hidden="false" customHeight="false" outlineLevel="0" collapsed="false">
      <c r="G410" s="0" t="n">
        <v>408050667</v>
      </c>
      <c r="H410" s="0" t="s">
        <v>410</v>
      </c>
      <c r="I410" s="4" t="n">
        <v>947.66</v>
      </c>
    </row>
    <row r="411" customFormat="false" ht="15" hidden="false" customHeight="false" outlineLevel="0" collapsed="false">
      <c r="G411" s="0" t="n">
        <v>408050675</v>
      </c>
      <c r="H411" s="5" t="s">
        <v>411</v>
      </c>
      <c r="I411" s="6" t="n">
        <v>1048.86</v>
      </c>
    </row>
    <row r="412" customFormat="false" ht="15" hidden="false" customHeight="false" outlineLevel="0" collapsed="false">
      <c r="G412" s="0" t="n">
        <v>408050721</v>
      </c>
      <c r="H412" s="0" t="s">
        <v>412</v>
      </c>
      <c r="I412" s="4" t="n">
        <v>1073.68</v>
      </c>
    </row>
    <row r="413" customFormat="false" ht="15" hidden="false" customHeight="false" outlineLevel="0" collapsed="false">
      <c r="G413" s="0" t="n">
        <v>408050730</v>
      </c>
      <c r="H413" s="5" t="s">
        <v>413</v>
      </c>
      <c r="I413" s="6" t="n">
        <v>1073.68</v>
      </c>
    </row>
    <row r="414" customFormat="false" ht="15" hidden="false" customHeight="false" outlineLevel="0" collapsed="false">
      <c r="G414" s="0" t="n">
        <v>408050748</v>
      </c>
      <c r="H414" s="0" t="s">
        <v>414</v>
      </c>
      <c r="I414" s="4" t="n">
        <v>1073.68</v>
      </c>
    </row>
    <row r="415" customFormat="false" ht="15" hidden="false" customHeight="false" outlineLevel="0" collapsed="false">
      <c r="G415" s="0" t="n">
        <v>408050756</v>
      </c>
      <c r="H415" s="5" t="s">
        <v>415</v>
      </c>
      <c r="I415" s="6" t="n">
        <v>689.04</v>
      </c>
    </row>
    <row r="416" customFormat="false" ht="15" hidden="false" customHeight="false" outlineLevel="0" collapsed="false">
      <c r="G416" s="0" t="n">
        <v>408050764</v>
      </c>
      <c r="H416" s="0" t="s">
        <v>416</v>
      </c>
      <c r="I416" s="4" t="n">
        <v>1136.24</v>
      </c>
    </row>
    <row r="417" customFormat="false" ht="15" hidden="false" customHeight="false" outlineLevel="0" collapsed="false">
      <c r="G417" s="0" t="n">
        <v>408050772</v>
      </c>
      <c r="H417" s="5" t="s">
        <v>417</v>
      </c>
      <c r="I417" s="6" t="n">
        <v>689.04</v>
      </c>
    </row>
    <row r="418" customFormat="false" ht="15" hidden="false" customHeight="false" outlineLevel="0" collapsed="false">
      <c r="G418" s="0" t="n">
        <v>408050780</v>
      </c>
      <c r="H418" s="0" t="s">
        <v>418</v>
      </c>
      <c r="I418" s="4" t="n">
        <v>1193.64</v>
      </c>
    </row>
    <row r="419" customFormat="false" ht="15" hidden="false" customHeight="false" outlineLevel="0" collapsed="false">
      <c r="G419" s="0" t="n">
        <v>408050799</v>
      </c>
      <c r="H419" s="5" t="s">
        <v>419</v>
      </c>
      <c r="I419" s="6" t="n">
        <v>1518.84</v>
      </c>
    </row>
    <row r="420" customFormat="false" ht="15" hidden="false" customHeight="false" outlineLevel="0" collapsed="false">
      <c r="G420" s="0" t="n">
        <v>408050802</v>
      </c>
      <c r="H420" s="0" t="s">
        <v>420</v>
      </c>
      <c r="I420" s="4" t="n">
        <v>1518.84</v>
      </c>
    </row>
    <row r="421" customFormat="false" ht="15" hidden="false" customHeight="false" outlineLevel="0" collapsed="false">
      <c r="G421" s="0" t="n">
        <v>408050810</v>
      </c>
      <c r="H421" s="5" t="s">
        <v>421</v>
      </c>
      <c r="I421" s="6" t="n">
        <v>3032.31</v>
      </c>
    </row>
    <row r="422" customFormat="false" ht="15" hidden="false" customHeight="false" outlineLevel="0" collapsed="false">
      <c r="G422" s="0" t="n">
        <v>408050829</v>
      </c>
      <c r="H422" s="0" t="s">
        <v>422</v>
      </c>
      <c r="I422" s="4" t="n">
        <v>1073.64</v>
      </c>
    </row>
    <row r="423" customFormat="false" ht="15" hidden="false" customHeight="false" outlineLevel="0" collapsed="false">
      <c r="G423" s="0" t="n">
        <v>408050837</v>
      </c>
      <c r="H423" s="5" t="s">
        <v>423</v>
      </c>
      <c r="I423" s="6" t="n">
        <v>1518.84</v>
      </c>
    </row>
    <row r="424" customFormat="false" ht="15" hidden="false" customHeight="false" outlineLevel="0" collapsed="false">
      <c r="G424" s="0" t="n">
        <v>408050845</v>
      </c>
      <c r="H424" s="0" t="s">
        <v>424</v>
      </c>
      <c r="I424" s="4" t="n">
        <v>1191.45</v>
      </c>
    </row>
    <row r="425" customFormat="false" ht="15" hidden="false" customHeight="false" outlineLevel="0" collapsed="false">
      <c r="G425" s="0" t="n">
        <v>408050861</v>
      </c>
      <c r="H425" s="5" t="s">
        <v>425</v>
      </c>
      <c r="I425" s="6" t="n">
        <v>1538.82</v>
      </c>
    </row>
    <row r="426" customFormat="false" ht="15" hidden="false" customHeight="false" outlineLevel="0" collapsed="false">
      <c r="G426" s="0" t="n">
        <v>408050870</v>
      </c>
      <c r="H426" s="0" t="s">
        <v>426</v>
      </c>
      <c r="I426" s="4" t="n">
        <v>1197.22</v>
      </c>
    </row>
    <row r="427" customFormat="false" ht="15" hidden="false" customHeight="false" outlineLevel="0" collapsed="false">
      <c r="G427" s="0" t="n">
        <v>408050888</v>
      </c>
      <c r="H427" s="5" t="s">
        <v>427</v>
      </c>
      <c r="I427" s="6" t="n">
        <v>1157.78</v>
      </c>
    </row>
    <row r="428" customFormat="false" ht="15" hidden="false" customHeight="false" outlineLevel="0" collapsed="false">
      <c r="G428" s="0" t="n">
        <v>408050896</v>
      </c>
      <c r="H428" s="0" t="s">
        <v>428</v>
      </c>
      <c r="I428" s="4" t="n">
        <v>761.28</v>
      </c>
    </row>
    <row r="429" customFormat="false" ht="15" hidden="false" customHeight="false" outlineLevel="0" collapsed="false">
      <c r="G429" s="0" t="n">
        <v>408050900</v>
      </c>
      <c r="H429" s="5" t="s">
        <v>429</v>
      </c>
      <c r="I429" s="6" t="n">
        <v>1073.68</v>
      </c>
    </row>
    <row r="430" customFormat="false" ht="15" hidden="false" customHeight="false" outlineLevel="0" collapsed="false">
      <c r="G430" s="0" t="n">
        <v>408050918</v>
      </c>
      <c r="H430" s="0" t="s">
        <v>430</v>
      </c>
      <c r="I430" s="4" t="n">
        <v>1009.8</v>
      </c>
    </row>
    <row r="431" customFormat="false" ht="15" hidden="false" customHeight="false" outlineLevel="0" collapsed="false">
      <c r="G431" s="0" t="n">
        <v>408050926</v>
      </c>
      <c r="H431" s="5" t="s">
        <v>431</v>
      </c>
      <c r="I431" s="6" t="n">
        <v>2660.74</v>
      </c>
    </row>
    <row r="432" customFormat="false" ht="15" hidden="false" customHeight="false" outlineLevel="0" collapsed="false">
      <c r="G432" s="0" t="n">
        <v>408060018</v>
      </c>
      <c r="H432" s="0" t="s">
        <v>432</v>
      </c>
      <c r="I432" s="4" t="n">
        <v>1015.72</v>
      </c>
    </row>
    <row r="433" customFormat="false" ht="15" hidden="false" customHeight="false" outlineLevel="0" collapsed="false">
      <c r="G433" s="0" t="n">
        <v>408060026</v>
      </c>
      <c r="H433" s="5" t="s">
        <v>433</v>
      </c>
      <c r="I433" s="6" t="n">
        <v>516.52</v>
      </c>
    </row>
    <row r="434" customFormat="false" ht="15" hidden="false" customHeight="false" outlineLevel="0" collapsed="false">
      <c r="G434" s="0" t="n">
        <v>408060034</v>
      </c>
      <c r="H434" s="0" t="s">
        <v>434</v>
      </c>
      <c r="I434" s="4" t="n">
        <v>1619.48</v>
      </c>
    </row>
    <row r="435" customFormat="false" ht="15" hidden="false" customHeight="false" outlineLevel="0" collapsed="false">
      <c r="G435" s="0" t="n">
        <v>408060050</v>
      </c>
      <c r="H435" s="5" t="s">
        <v>435</v>
      </c>
      <c r="I435" s="6" t="n">
        <v>1068.95</v>
      </c>
    </row>
    <row r="436" customFormat="false" ht="15" hidden="false" customHeight="false" outlineLevel="0" collapsed="false">
      <c r="G436" s="0" t="n">
        <v>408060069</v>
      </c>
      <c r="H436" s="0" t="s">
        <v>436</v>
      </c>
      <c r="I436" s="4" t="n">
        <v>2208.76</v>
      </c>
    </row>
    <row r="437" customFormat="false" ht="15" hidden="false" customHeight="false" outlineLevel="0" collapsed="false">
      <c r="G437" s="0" t="n">
        <v>408060077</v>
      </c>
      <c r="H437" s="5" t="s">
        <v>437</v>
      </c>
      <c r="I437" s="6" t="n">
        <v>1073.64</v>
      </c>
    </row>
    <row r="438" customFormat="false" ht="15" hidden="false" customHeight="false" outlineLevel="0" collapsed="false">
      <c r="G438" s="0" t="n">
        <v>408060085</v>
      </c>
      <c r="H438" s="0" t="s">
        <v>438</v>
      </c>
      <c r="I438" s="4" t="n">
        <v>1068.15</v>
      </c>
    </row>
    <row r="439" customFormat="false" ht="15" hidden="false" customHeight="false" outlineLevel="0" collapsed="false">
      <c r="G439" s="0" t="n">
        <v>408060093</v>
      </c>
      <c r="H439" s="5" t="s">
        <v>439</v>
      </c>
      <c r="I439" s="6" t="n">
        <v>1410.04</v>
      </c>
    </row>
    <row r="440" customFormat="false" ht="15" hidden="false" customHeight="false" outlineLevel="0" collapsed="false">
      <c r="G440" s="0" t="n">
        <v>408060107</v>
      </c>
      <c r="H440" s="0" t="s">
        <v>440</v>
      </c>
      <c r="I440" s="4" t="n">
        <v>1288.05</v>
      </c>
    </row>
    <row r="441" customFormat="false" ht="15" hidden="false" customHeight="false" outlineLevel="0" collapsed="false">
      <c r="G441" s="0" t="n">
        <v>408060115</v>
      </c>
      <c r="H441" s="5" t="s">
        <v>441</v>
      </c>
      <c r="I441" s="6" t="n">
        <v>1133.4</v>
      </c>
    </row>
    <row r="442" customFormat="false" ht="15" hidden="false" customHeight="false" outlineLevel="0" collapsed="false">
      <c r="G442" s="0" t="n">
        <v>408060123</v>
      </c>
      <c r="H442" s="0" t="s">
        <v>442</v>
      </c>
      <c r="I442" s="4" t="n">
        <v>1134.64</v>
      </c>
    </row>
    <row r="443" customFormat="false" ht="15" hidden="false" customHeight="false" outlineLevel="0" collapsed="false">
      <c r="G443" s="0" t="n">
        <v>408060131</v>
      </c>
      <c r="H443" s="5" t="s">
        <v>443</v>
      </c>
      <c r="I443" s="6" t="n">
        <v>994.42</v>
      </c>
    </row>
    <row r="444" customFormat="false" ht="15" hidden="false" customHeight="false" outlineLevel="0" collapsed="false">
      <c r="G444" s="0" t="n">
        <v>408060140</v>
      </c>
      <c r="H444" s="0" t="s">
        <v>444</v>
      </c>
      <c r="I444" s="4" t="n">
        <v>1114.75</v>
      </c>
    </row>
    <row r="445" customFormat="false" ht="15" hidden="false" customHeight="false" outlineLevel="0" collapsed="false">
      <c r="G445" s="0" t="n">
        <v>408060158</v>
      </c>
      <c r="H445" s="5" t="s">
        <v>445</v>
      </c>
      <c r="I445" s="6" t="n">
        <v>976.08</v>
      </c>
    </row>
    <row r="446" customFormat="false" ht="15" hidden="false" customHeight="false" outlineLevel="0" collapsed="false">
      <c r="G446" s="0" t="n">
        <v>408060166</v>
      </c>
      <c r="H446" s="0" t="s">
        <v>446</v>
      </c>
      <c r="I446" s="4" t="n">
        <v>1034.44</v>
      </c>
    </row>
    <row r="447" customFormat="false" ht="15" hidden="false" customHeight="false" outlineLevel="0" collapsed="false">
      <c r="G447" s="0" t="n">
        <v>408060174</v>
      </c>
      <c r="H447" s="5" t="s">
        <v>447</v>
      </c>
      <c r="I447" s="6" t="n">
        <v>1299.48</v>
      </c>
    </row>
    <row r="448" customFormat="false" ht="15" hidden="false" customHeight="false" outlineLevel="0" collapsed="false">
      <c r="G448" s="0" t="n">
        <v>408060182</v>
      </c>
      <c r="H448" s="0" t="s">
        <v>448</v>
      </c>
      <c r="I448" s="4" t="n">
        <v>981.75</v>
      </c>
    </row>
    <row r="449" customFormat="false" ht="15" hidden="false" customHeight="false" outlineLevel="0" collapsed="false">
      <c r="G449" s="0" t="n">
        <v>408060190</v>
      </c>
      <c r="H449" s="5" t="s">
        <v>449</v>
      </c>
      <c r="I449" s="6" t="n">
        <v>1291.36</v>
      </c>
    </row>
    <row r="450" customFormat="false" ht="15" hidden="false" customHeight="false" outlineLevel="0" collapsed="false">
      <c r="G450" s="0" t="n">
        <v>408060204</v>
      </c>
      <c r="H450" s="0" t="s">
        <v>450</v>
      </c>
      <c r="I450" s="4" t="n">
        <v>1016.45</v>
      </c>
    </row>
    <row r="451" customFormat="false" ht="15" hidden="false" customHeight="false" outlineLevel="0" collapsed="false">
      <c r="G451" s="0" t="n">
        <v>408060212</v>
      </c>
      <c r="H451" s="5" t="s">
        <v>451</v>
      </c>
      <c r="I451" s="6" t="n">
        <v>914.9</v>
      </c>
    </row>
    <row r="452" customFormat="false" ht="15" hidden="false" customHeight="false" outlineLevel="0" collapsed="false">
      <c r="G452" s="0" t="n">
        <v>408060239</v>
      </c>
      <c r="H452" s="0" t="s">
        <v>452</v>
      </c>
      <c r="I452" s="4" t="n">
        <v>4527.08</v>
      </c>
    </row>
    <row r="453" customFormat="false" ht="15" hidden="false" customHeight="false" outlineLevel="0" collapsed="false">
      <c r="G453" s="0" t="n">
        <v>408060247</v>
      </c>
      <c r="H453" s="5" t="s">
        <v>453</v>
      </c>
      <c r="I453" s="6" t="n">
        <v>2179.96</v>
      </c>
    </row>
    <row r="454" customFormat="false" ht="15" hidden="false" customHeight="false" outlineLevel="0" collapsed="false">
      <c r="G454" s="0" t="n">
        <v>408060255</v>
      </c>
      <c r="H454" s="0" t="s">
        <v>454</v>
      </c>
      <c r="I454" s="4" t="n">
        <v>2179.96</v>
      </c>
    </row>
    <row r="455" customFormat="false" ht="15" hidden="false" customHeight="false" outlineLevel="0" collapsed="false">
      <c r="G455" s="0" t="n">
        <v>408060263</v>
      </c>
      <c r="H455" s="5" t="s">
        <v>455</v>
      </c>
      <c r="I455" s="6" t="n">
        <v>5122.48</v>
      </c>
    </row>
    <row r="456" customFormat="false" ht="15" hidden="false" customHeight="false" outlineLevel="0" collapsed="false">
      <c r="G456" s="0" t="n">
        <v>408060271</v>
      </c>
      <c r="H456" s="0" t="s">
        <v>456</v>
      </c>
      <c r="I456" s="4" t="n">
        <v>2179.96</v>
      </c>
    </row>
    <row r="457" customFormat="false" ht="15" hidden="false" customHeight="false" outlineLevel="0" collapsed="false">
      <c r="G457" s="0" t="n">
        <v>408060280</v>
      </c>
      <c r="H457" s="5" t="s">
        <v>457</v>
      </c>
      <c r="I457" s="6" t="n">
        <v>2179.96</v>
      </c>
    </row>
    <row r="458" customFormat="false" ht="15" hidden="false" customHeight="false" outlineLevel="0" collapsed="false">
      <c r="G458" s="0" t="n">
        <v>408060298</v>
      </c>
      <c r="H458" s="0" t="s">
        <v>458</v>
      </c>
      <c r="I458" s="4" t="n">
        <v>626.26</v>
      </c>
    </row>
    <row r="459" customFormat="false" ht="15" hidden="false" customHeight="false" outlineLevel="0" collapsed="false">
      <c r="G459" s="0" t="n">
        <v>408060301</v>
      </c>
      <c r="H459" s="5" t="s">
        <v>459</v>
      </c>
      <c r="I459" s="6" t="n">
        <v>1016.45</v>
      </c>
    </row>
    <row r="460" customFormat="false" ht="15" hidden="false" customHeight="false" outlineLevel="0" collapsed="false">
      <c r="G460" s="0" t="n">
        <v>408060310</v>
      </c>
      <c r="H460" s="0" t="s">
        <v>460</v>
      </c>
      <c r="I460" s="4" t="n">
        <v>1104.09</v>
      </c>
    </row>
    <row r="461" customFormat="false" ht="15" hidden="false" customHeight="false" outlineLevel="0" collapsed="false">
      <c r="G461" s="0" t="n">
        <v>408060328</v>
      </c>
      <c r="H461" s="5" t="s">
        <v>461</v>
      </c>
      <c r="I461" s="6" t="n">
        <v>973.49</v>
      </c>
    </row>
    <row r="462" customFormat="false" ht="15" hidden="false" customHeight="false" outlineLevel="0" collapsed="false">
      <c r="G462" s="0" t="n">
        <v>408060336</v>
      </c>
      <c r="H462" s="0" t="s">
        <v>462</v>
      </c>
      <c r="I462" s="4" t="n">
        <v>982.31</v>
      </c>
    </row>
    <row r="463" customFormat="false" ht="15" hidden="false" customHeight="false" outlineLevel="0" collapsed="false">
      <c r="G463" s="0" t="n">
        <v>408060344</v>
      </c>
      <c r="H463" s="5" t="s">
        <v>463</v>
      </c>
      <c r="I463" s="6" t="n">
        <v>910.02</v>
      </c>
    </row>
    <row r="464" customFormat="false" ht="15" hidden="false" customHeight="false" outlineLevel="0" collapsed="false">
      <c r="G464" s="0" t="n">
        <v>408060352</v>
      </c>
      <c r="H464" s="0" t="s">
        <v>464</v>
      </c>
      <c r="I464" s="4" t="n">
        <v>909.96</v>
      </c>
    </row>
    <row r="465" customFormat="false" ht="15" hidden="false" customHeight="false" outlineLevel="0" collapsed="false">
      <c r="G465" s="0" t="n">
        <v>408060360</v>
      </c>
      <c r="H465" s="5" t="s">
        <v>465</v>
      </c>
      <c r="I465" s="6" t="n">
        <v>910.02</v>
      </c>
    </row>
    <row r="466" customFormat="false" ht="15" hidden="false" customHeight="false" outlineLevel="0" collapsed="false">
      <c r="G466" s="0" t="n">
        <v>408060379</v>
      </c>
      <c r="H466" s="0" t="s">
        <v>466</v>
      </c>
      <c r="I466" s="4" t="n">
        <v>1350.96</v>
      </c>
    </row>
    <row r="467" customFormat="false" ht="15" hidden="false" customHeight="false" outlineLevel="0" collapsed="false">
      <c r="G467" s="0" t="n">
        <v>408060387</v>
      </c>
      <c r="H467" s="5" t="s">
        <v>467</v>
      </c>
      <c r="I467" s="6" t="n">
        <v>1518.84</v>
      </c>
    </row>
    <row r="468" customFormat="false" ht="15" hidden="false" customHeight="false" outlineLevel="0" collapsed="false">
      <c r="G468" s="0" t="n">
        <v>408060409</v>
      </c>
      <c r="H468" s="0" t="s">
        <v>468</v>
      </c>
      <c r="I468" s="4" t="n">
        <v>675.51</v>
      </c>
    </row>
    <row r="469" customFormat="false" ht="15" hidden="false" customHeight="false" outlineLevel="0" collapsed="false">
      <c r="G469" s="0" t="n">
        <v>408060417</v>
      </c>
      <c r="H469" s="5" t="s">
        <v>469</v>
      </c>
      <c r="I469" s="6" t="n">
        <v>1027.65</v>
      </c>
    </row>
    <row r="470" customFormat="false" ht="15" hidden="false" customHeight="false" outlineLevel="0" collapsed="false">
      <c r="G470" s="0" t="n">
        <v>408060425</v>
      </c>
      <c r="H470" s="0" t="s">
        <v>470</v>
      </c>
      <c r="I470" s="4" t="n">
        <v>1035.1</v>
      </c>
    </row>
    <row r="471" customFormat="false" ht="15" hidden="false" customHeight="false" outlineLevel="0" collapsed="false">
      <c r="G471" s="0" t="n">
        <v>408060433</v>
      </c>
      <c r="H471" s="5" t="s">
        <v>471</v>
      </c>
      <c r="I471" s="6" t="n">
        <v>1020.45</v>
      </c>
    </row>
    <row r="472" customFormat="false" ht="15" hidden="false" customHeight="false" outlineLevel="0" collapsed="false">
      <c r="G472" s="0" t="n">
        <v>408060441</v>
      </c>
      <c r="H472" s="0" t="s">
        <v>472</v>
      </c>
      <c r="I472" s="4" t="n">
        <v>917.6</v>
      </c>
    </row>
    <row r="473" customFormat="false" ht="15" hidden="false" customHeight="false" outlineLevel="0" collapsed="false">
      <c r="G473" s="0" t="n">
        <v>408060450</v>
      </c>
      <c r="H473" s="5" t="s">
        <v>473</v>
      </c>
      <c r="I473" s="6" t="n">
        <v>1029.55</v>
      </c>
    </row>
    <row r="474" customFormat="false" ht="15" hidden="false" customHeight="false" outlineLevel="0" collapsed="false">
      <c r="G474" s="0" t="n">
        <v>408060468</v>
      </c>
      <c r="H474" s="0" t="s">
        <v>474</v>
      </c>
      <c r="I474" s="4" t="n">
        <v>1044.7</v>
      </c>
    </row>
    <row r="475" customFormat="false" ht="15" hidden="false" customHeight="false" outlineLevel="0" collapsed="false">
      <c r="G475" s="0" t="n">
        <v>408060476</v>
      </c>
      <c r="H475" s="5" t="s">
        <v>475</v>
      </c>
      <c r="I475" s="6" t="n">
        <v>1360.4</v>
      </c>
    </row>
    <row r="476" customFormat="false" ht="15" hidden="false" customHeight="false" outlineLevel="0" collapsed="false">
      <c r="G476" s="0" t="n">
        <v>408060484</v>
      </c>
      <c r="H476" s="0" t="s">
        <v>476</v>
      </c>
      <c r="I476" s="4" t="n">
        <v>1263.9</v>
      </c>
    </row>
    <row r="477" customFormat="false" ht="15" hidden="false" customHeight="false" outlineLevel="0" collapsed="false">
      <c r="G477" s="0" t="n">
        <v>408060492</v>
      </c>
      <c r="H477" s="5" t="s">
        <v>477</v>
      </c>
      <c r="I477" s="6" t="n">
        <v>677.84</v>
      </c>
    </row>
    <row r="478" customFormat="false" ht="15" hidden="false" customHeight="false" outlineLevel="0" collapsed="false">
      <c r="G478" s="0" t="n">
        <v>408060506</v>
      </c>
      <c r="H478" s="0" t="s">
        <v>478</v>
      </c>
      <c r="I478" s="4" t="n">
        <v>804.32</v>
      </c>
    </row>
    <row r="479" customFormat="false" ht="15" hidden="false" customHeight="false" outlineLevel="0" collapsed="false">
      <c r="G479" s="0" t="n">
        <v>408060514</v>
      </c>
      <c r="H479" s="5" t="s">
        <v>479</v>
      </c>
      <c r="I479" s="6" t="n">
        <v>2594.02</v>
      </c>
    </row>
    <row r="480" customFormat="false" ht="15" hidden="false" customHeight="false" outlineLevel="0" collapsed="false">
      <c r="G480" s="0" t="n">
        <v>408060522</v>
      </c>
      <c r="H480" s="0" t="s">
        <v>480</v>
      </c>
      <c r="I480" s="4" t="n">
        <v>2089.72</v>
      </c>
    </row>
    <row r="481" customFormat="false" ht="15" hidden="false" customHeight="false" outlineLevel="0" collapsed="false">
      <c r="G481" s="0" t="n">
        <v>408060530</v>
      </c>
      <c r="H481" s="5" t="s">
        <v>481</v>
      </c>
      <c r="I481" s="6" t="n">
        <v>1039.59</v>
      </c>
    </row>
    <row r="482" customFormat="false" ht="15" hidden="false" customHeight="false" outlineLevel="0" collapsed="false">
      <c r="G482" s="0" t="n">
        <v>408060549</v>
      </c>
      <c r="H482" s="0" t="s">
        <v>482</v>
      </c>
      <c r="I482" s="4" t="n">
        <v>1071.05</v>
      </c>
    </row>
    <row r="483" customFormat="false" ht="15" hidden="false" customHeight="false" outlineLevel="0" collapsed="false">
      <c r="G483" s="0" t="n">
        <v>408060573</v>
      </c>
      <c r="H483" s="5" t="s">
        <v>483</v>
      </c>
      <c r="I483" s="6" t="n">
        <v>1073.64</v>
      </c>
    </row>
    <row r="484" customFormat="false" ht="15" hidden="false" customHeight="false" outlineLevel="0" collapsed="false">
      <c r="G484" s="0" t="n">
        <v>408060581</v>
      </c>
      <c r="H484" s="0" t="s">
        <v>484</v>
      </c>
      <c r="I484" s="4" t="n">
        <v>1131</v>
      </c>
    </row>
    <row r="485" customFormat="false" ht="15" hidden="false" customHeight="false" outlineLevel="0" collapsed="false">
      <c r="G485" s="0" t="n">
        <v>408060590</v>
      </c>
      <c r="H485" s="5" t="s">
        <v>485</v>
      </c>
      <c r="I485" s="6" t="n">
        <v>1111.66</v>
      </c>
    </row>
    <row r="486" customFormat="false" ht="15" hidden="false" customHeight="false" outlineLevel="0" collapsed="false">
      <c r="G486" s="0" t="n">
        <v>408060603</v>
      </c>
      <c r="H486" s="0" t="s">
        <v>486</v>
      </c>
      <c r="I486" s="4" t="n">
        <v>1016.45</v>
      </c>
    </row>
    <row r="487" customFormat="false" ht="15" hidden="false" customHeight="false" outlineLevel="0" collapsed="false">
      <c r="G487" s="0" t="n">
        <v>408060646</v>
      </c>
      <c r="H487" s="5" t="s">
        <v>487</v>
      </c>
      <c r="I487" s="6" t="n">
        <v>481.2</v>
      </c>
    </row>
    <row r="488" customFormat="false" ht="15" hidden="false" customHeight="false" outlineLevel="0" collapsed="false">
      <c r="G488" s="0" t="n">
        <v>408060662</v>
      </c>
      <c r="H488" s="0" t="s">
        <v>488</v>
      </c>
      <c r="I488" s="4" t="n">
        <v>464.56</v>
      </c>
    </row>
    <row r="489" customFormat="false" ht="15" hidden="false" customHeight="false" outlineLevel="0" collapsed="false">
      <c r="G489" s="0" t="n">
        <v>408060697</v>
      </c>
      <c r="H489" s="5" t="s">
        <v>489</v>
      </c>
      <c r="I489" s="6" t="n">
        <v>539.12</v>
      </c>
    </row>
    <row r="490" customFormat="false" ht="15" hidden="false" customHeight="false" outlineLevel="0" collapsed="false">
      <c r="G490" s="0" t="n">
        <v>408060700</v>
      </c>
      <c r="H490" s="0" t="s">
        <v>490</v>
      </c>
      <c r="I490" s="4" t="n">
        <v>1049.1</v>
      </c>
    </row>
    <row r="491" customFormat="false" ht="15" hidden="false" customHeight="false" outlineLevel="0" collapsed="false">
      <c r="G491" s="0" t="n">
        <v>402010019</v>
      </c>
      <c r="H491" s="5" t="s">
        <v>491</v>
      </c>
      <c r="I491" s="6" t="n">
        <v>1500.18</v>
      </c>
    </row>
    <row r="492" customFormat="false" ht="15" hidden="false" customHeight="false" outlineLevel="0" collapsed="false">
      <c r="G492" s="0" t="n">
        <v>402010027</v>
      </c>
      <c r="H492" s="0" t="s">
        <v>492</v>
      </c>
      <c r="I492" s="4" t="n">
        <v>3333.2</v>
      </c>
    </row>
    <row r="493" customFormat="false" ht="15" hidden="false" customHeight="false" outlineLevel="0" collapsed="false">
      <c r="G493" s="0" t="n">
        <v>402010035</v>
      </c>
      <c r="H493" s="5" t="s">
        <v>493</v>
      </c>
      <c r="I493" s="6" t="n">
        <v>2128.15</v>
      </c>
    </row>
    <row r="494" customFormat="false" ht="15" hidden="false" customHeight="false" outlineLevel="0" collapsed="false">
      <c r="G494" s="0" t="n">
        <v>402010043</v>
      </c>
      <c r="H494" s="0" t="s">
        <v>494</v>
      </c>
      <c r="I494" s="4" t="n">
        <v>2256.85</v>
      </c>
    </row>
    <row r="495" customFormat="false" ht="15" hidden="false" customHeight="false" outlineLevel="0" collapsed="false">
      <c r="G495" s="0" t="n">
        <v>402010051</v>
      </c>
      <c r="H495" s="5" t="s">
        <v>495</v>
      </c>
      <c r="I495" s="6" t="n">
        <v>1535.54</v>
      </c>
    </row>
    <row r="496" customFormat="false" ht="15" hidden="false" customHeight="false" outlineLevel="0" collapsed="false">
      <c r="G496" s="0" t="n">
        <v>402020022</v>
      </c>
      <c r="H496" s="0" t="s">
        <v>496</v>
      </c>
      <c r="I496" s="4" t="n">
        <v>1438.94</v>
      </c>
    </row>
    <row r="497" customFormat="false" ht="15" hidden="false" customHeight="false" outlineLevel="0" collapsed="false">
      <c r="G497" s="0" t="n">
        <v>404010016</v>
      </c>
      <c r="H497" s="5" t="s">
        <v>497</v>
      </c>
      <c r="I497" s="6" t="n">
        <v>1079.1</v>
      </c>
    </row>
    <row r="498" customFormat="false" ht="15" hidden="false" customHeight="false" outlineLevel="0" collapsed="false">
      <c r="G498" s="0" t="n">
        <v>404010024</v>
      </c>
      <c r="H498" s="0" t="s">
        <v>498</v>
      </c>
      <c r="I498" s="4" t="n">
        <v>1073</v>
      </c>
    </row>
    <row r="499" customFormat="false" ht="15" hidden="false" customHeight="false" outlineLevel="0" collapsed="false">
      <c r="G499" s="0" t="n">
        <v>404010032</v>
      </c>
      <c r="H499" s="5" t="s">
        <v>499</v>
      </c>
      <c r="I499" s="6" t="n">
        <v>1183.81</v>
      </c>
    </row>
    <row r="500" customFormat="false" ht="15" hidden="false" customHeight="false" outlineLevel="0" collapsed="false">
      <c r="G500" s="0" t="n">
        <v>404010105</v>
      </c>
      <c r="H500" s="0" t="s">
        <v>500</v>
      </c>
      <c r="I500" s="4" t="n">
        <v>1352.52</v>
      </c>
    </row>
    <row r="501" customFormat="false" ht="15" hidden="false" customHeight="false" outlineLevel="0" collapsed="false">
      <c r="G501" s="0" t="n">
        <v>404010113</v>
      </c>
      <c r="H501" s="5" t="s">
        <v>501</v>
      </c>
      <c r="I501" s="6" t="n">
        <v>815.5</v>
      </c>
    </row>
    <row r="502" customFormat="false" ht="15" hidden="false" customHeight="false" outlineLevel="0" collapsed="false">
      <c r="G502" s="0" t="n">
        <v>404010121</v>
      </c>
      <c r="H502" s="0" t="s">
        <v>502</v>
      </c>
      <c r="I502" s="4" t="n">
        <v>1075.74</v>
      </c>
    </row>
    <row r="503" customFormat="false" ht="15" hidden="false" customHeight="false" outlineLevel="0" collapsed="false">
      <c r="G503" s="0" t="n">
        <v>404010130</v>
      </c>
      <c r="H503" s="5" t="s">
        <v>503</v>
      </c>
      <c r="I503" s="6" t="n">
        <v>968.92</v>
      </c>
    </row>
    <row r="504" customFormat="false" ht="15" hidden="false" customHeight="false" outlineLevel="0" collapsed="false">
      <c r="G504" s="0" t="n">
        <v>404010172</v>
      </c>
      <c r="H504" s="0" t="s">
        <v>504</v>
      </c>
      <c r="I504" s="4" t="n">
        <v>1073.02</v>
      </c>
    </row>
    <row r="505" customFormat="false" ht="15" hidden="false" customHeight="false" outlineLevel="0" collapsed="false">
      <c r="G505" s="0" t="n">
        <v>404010180</v>
      </c>
      <c r="H505" s="5" t="s">
        <v>505</v>
      </c>
      <c r="I505" s="6" t="n">
        <v>980.31</v>
      </c>
    </row>
    <row r="506" customFormat="false" ht="15" hidden="false" customHeight="false" outlineLevel="0" collapsed="false">
      <c r="G506" s="0" t="n">
        <v>404010199</v>
      </c>
      <c r="H506" s="0" t="s">
        <v>506</v>
      </c>
      <c r="I506" s="4" t="n">
        <v>980.31</v>
      </c>
    </row>
    <row r="507" customFormat="false" ht="15" hidden="false" customHeight="false" outlineLevel="0" collapsed="false">
      <c r="G507" s="0" t="n">
        <v>404010202</v>
      </c>
      <c r="H507" s="5" t="s">
        <v>507</v>
      </c>
      <c r="I507" s="6" t="n">
        <v>1772.9</v>
      </c>
    </row>
    <row r="508" customFormat="false" ht="15" hidden="false" customHeight="false" outlineLevel="0" collapsed="false">
      <c r="G508" s="0" t="n">
        <v>404010210</v>
      </c>
      <c r="H508" s="0" t="s">
        <v>508</v>
      </c>
      <c r="I508" s="4" t="n">
        <v>1514.26</v>
      </c>
    </row>
    <row r="509" customFormat="false" ht="15" hidden="false" customHeight="false" outlineLevel="0" collapsed="false">
      <c r="G509" s="0" t="n">
        <v>404010229</v>
      </c>
      <c r="H509" s="5" t="s">
        <v>509</v>
      </c>
      <c r="I509" s="6" t="n">
        <v>1450.65</v>
      </c>
    </row>
    <row r="510" customFormat="false" ht="15" hidden="false" customHeight="false" outlineLevel="0" collapsed="false">
      <c r="G510" s="0" t="n">
        <v>404010237</v>
      </c>
      <c r="H510" s="0" t="s">
        <v>510</v>
      </c>
      <c r="I510" s="4" t="n">
        <v>1130.25</v>
      </c>
    </row>
    <row r="511" customFormat="false" ht="15" hidden="false" customHeight="false" outlineLevel="0" collapsed="false">
      <c r="G511" s="0" t="n">
        <v>404010318</v>
      </c>
      <c r="H511" s="5" t="s">
        <v>511</v>
      </c>
      <c r="I511" s="6" t="n">
        <v>945.24</v>
      </c>
    </row>
    <row r="512" customFormat="false" ht="15" hidden="false" customHeight="false" outlineLevel="0" collapsed="false">
      <c r="G512" s="0" t="n">
        <v>404010326</v>
      </c>
      <c r="H512" s="0" t="s">
        <v>512</v>
      </c>
      <c r="I512" s="4" t="n">
        <v>1187.41</v>
      </c>
    </row>
    <row r="513" customFormat="false" ht="15" hidden="false" customHeight="false" outlineLevel="0" collapsed="false">
      <c r="G513" s="0" t="n">
        <v>404010334</v>
      </c>
      <c r="H513" s="5" t="s">
        <v>513</v>
      </c>
      <c r="I513" s="6" t="n">
        <v>1288.53</v>
      </c>
    </row>
    <row r="514" customFormat="false" ht="15" hidden="false" customHeight="false" outlineLevel="0" collapsed="false">
      <c r="G514" s="0" t="n">
        <v>404010350</v>
      </c>
      <c r="H514" s="0" t="s">
        <v>514</v>
      </c>
      <c r="I514" s="4" t="n">
        <v>1854.45</v>
      </c>
    </row>
    <row r="515" customFormat="false" ht="15" hidden="false" customHeight="false" outlineLevel="0" collapsed="false">
      <c r="G515" s="0" t="n">
        <v>404010385</v>
      </c>
      <c r="H515" s="5" t="s">
        <v>515</v>
      </c>
      <c r="I515" s="6" t="n">
        <v>1155.92</v>
      </c>
    </row>
    <row r="516" customFormat="false" ht="15" hidden="false" customHeight="false" outlineLevel="0" collapsed="false">
      <c r="G516" s="0" t="n">
        <v>404010415</v>
      </c>
      <c r="H516" s="0" t="s">
        <v>516</v>
      </c>
      <c r="I516" s="4" t="n">
        <v>1073.21</v>
      </c>
    </row>
    <row r="517" customFormat="false" ht="15" hidden="false" customHeight="false" outlineLevel="0" collapsed="false">
      <c r="G517" s="0" t="n">
        <v>404010431</v>
      </c>
      <c r="H517" s="5" t="s">
        <v>517</v>
      </c>
      <c r="I517" s="6" t="n">
        <v>991.37</v>
      </c>
    </row>
    <row r="518" customFormat="false" ht="15" hidden="false" customHeight="false" outlineLevel="0" collapsed="false">
      <c r="G518" s="0" t="n">
        <v>404010458</v>
      </c>
      <c r="H518" s="0" t="s">
        <v>518</v>
      </c>
      <c r="I518" s="4" t="n">
        <v>1101.94</v>
      </c>
    </row>
    <row r="519" customFormat="false" ht="15" hidden="false" customHeight="false" outlineLevel="0" collapsed="false">
      <c r="G519" s="0" t="n">
        <v>404010466</v>
      </c>
      <c r="H519" s="5" t="s">
        <v>519</v>
      </c>
      <c r="I519" s="6" t="n">
        <v>2254.15</v>
      </c>
    </row>
    <row r="520" customFormat="false" ht="15" hidden="false" customHeight="false" outlineLevel="0" collapsed="false">
      <c r="G520" s="0" t="n">
        <v>404010474</v>
      </c>
      <c r="H520" s="0" t="s">
        <v>520</v>
      </c>
      <c r="I520" s="4" t="n">
        <v>1169.88</v>
      </c>
    </row>
    <row r="521" customFormat="false" ht="15" hidden="false" customHeight="false" outlineLevel="0" collapsed="false">
      <c r="G521" s="0" t="n">
        <v>404010482</v>
      </c>
      <c r="H521" s="5" t="s">
        <v>521</v>
      </c>
      <c r="I521" s="6" t="n">
        <v>989.84</v>
      </c>
    </row>
    <row r="522" customFormat="false" ht="15" hidden="false" customHeight="false" outlineLevel="0" collapsed="false">
      <c r="G522" s="0" t="n">
        <v>404010504</v>
      </c>
      <c r="H522" s="0" t="s">
        <v>522</v>
      </c>
      <c r="I522" s="4" t="n">
        <v>1060.92</v>
      </c>
    </row>
    <row r="523" customFormat="false" ht="15" hidden="false" customHeight="false" outlineLevel="0" collapsed="false">
      <c r="G523" s="0" t="n">
        <v>404010512</v>
      </c>
      <c r="H523" s="5" t="s">
        <v>523</v>
      </c>
      <c r="I523" s="6" t="n">
        <v>1345.16</v>
      </c>
    </row>
    <row r="524" customFormat="false" ht="15" hidden="false" customHeight="false" outlineLevel="0" collapsed="false">
      <c r="G524" s="0" t="n">
        <v>404010520</v>
      </c>
      <c r="H524" s="0" t="s">
        <v>524</v>
      </c>
      <c r="I524" s="4" t="n">
        <v>855</v>
      </c>
    </row>
    <row r="525" customFormat="false" ht="15" hidden="false" customHeight="false" outlineLevel="0" collapsed="false">
      <c r="G525" s="0" t="n">
        <v>404010555</v>
      </c>
      <c r="H525" s="5" t="s">
        <v>525</v>
      </c>
      <c r="I525" s="6" t="n">
        <v>946.29</v>
      </c>
    </row>
    <row r="526" customFormat="false" ht="15" hidden="false" customHeight="false" outlineLevel="0" collapsed="false">
      <c r="G526" s="0" t="n">
        <v>404020046</v>
      </c>
      <c r="H526" s="0" t="s">
        <v>526</v>
      </c>
      <c r="I526" s="4" t="n">
        <v>1035.78</v>
      </c>
    </row>
    <row r="527" customFormat="false" ht="15" hidden="false" customHeight="false" outlineLevel="0" collapsed="false">
      <c r="G527" s="0" t="n">
        <v>404020062</v>
      </c>
      <c r="H527" s="5" t="s">
        <v>527</v>
      </c>
      <c r="I527" s="6" t="n">
        <v>1027.22</v>
      </c>
    </row>
    <row r="528" customFormat="false" ht="15" hidden="false" customHeight="false" outlineLevel="0" collapsed="false">
      <c r="G528" s="0" t="n">
        <v>404020070</v>
      </c>
      <c r="H528" s="0" t="s">
        <v>528</v>
      </c>
      <c r="I528" s="4" t="n">
        <v>1014.4</v>
      </c>
    </row>
    <row r="529" customFormat="false" ht="15" hidden="false" customHeight="false" outlineLevel="0" collapsed="false">
      <c r="G529" s="0" t="n">
        <v>404020089</v>
      </c>
      <c r="H529" s="5" t="s">
        <v>529</v>
      </c>
      <c r="I529" s="6" t="n">
        <v>937.02</v>
      </c>
    </row>
    <row r="530" customFormat="false" ht="15" hidden="false" customHeight="false" outlineLevel="0" collapsed="false">
      <c r="G530" s="0" t="n">
        <v>404020119</v>
      </c>
      <c r="H530" s="0" t="s">
        <v>530</v>
      </c>
      <c r="I530" s="4" t="n">
        <v>1172.6</v>
      </c>
    </row>
    <row r="531" customFormat="false" ht="15" hidden="false" customHeight="false" outlineLevel="0" collapsed="false">
      <c r="G531" s="0" t="n">
        <v>404020135</v>
      </c>
      <c r="H531" s="5" t="s">
        <v>531</v>
      </c>
      <c r="I531" s="6" t="n">
        <v>1632.34</v>
      </c>
    </row>
    <row r="532" customFormat="false" ht="15" hidden="false" customHeight="false" outlineLevel="0" collapsed="false">
      <c r="G532" s="0" t="n">
        <v>404020143</v>
      </c>
      <c r="H532" s="0" t="s">
        <v>532</v>
      </c>
      <c r="I532" s="4" t="n">
        <v>1436.2</v>
      </c>
    </row>
    <row r="533" customFormat="false" ht="15" hidden="false" customHeight="false" outlineLevel="0" collapsed="false">
      <c r="G533" s="0" t="n">
        <v>404020178</v>
      </c>
      <c r="H533" s="5" t="s">
        <v>533</v>
      </c>
      <c r="I533" s="6" t="n">
        <v>1262.82</v>
      </c>
    </row>
    <row r="534" customFormat="false" ht="15" hidden="false" customHeight="false" outlineLevel="0" collapsed="false">
      <c r="G534" s="0" t="n">
        <v>404020208</v>
      </c>
      <c r="H534" s="0" t="s">
        <v>534</v>
      </c>
      <c r="I534" s="4" t="n">
        <v>953.61</v>
      </c>
    </row>
    <row r="535" customFormat="false" ht="15" hidden="false" customHeight="false" outlineLevel="0" collapsed="false">
      <c r="G535" s="0" t="n">
        <v>404020224</v>
      </c>
      <c r="H535" s="5" t="s">
        <v>535</v>
      </c>
      <c r="I535" s="6" t="n">
        <v>1246.59</v>
      </c>
    </row>
    <row r="536" customFormat="false" ht="15" hidden="false" customHeight="false" outlineLevel="0" collapsed="false">
      <c r="G536" s="0" t="n">
        <v>404020232</v>
      </c>
      <c r="H536" s="0" t="s">
        <v>536</v>
      </c>
      <c r="I536" s="4" t="n">
        <v>1192.14</v>
      </c>
    </row>
    <row r="537" customFormat="false" ht="15" hidden="false" customHeight="false" outlineLevel="0" collapsed="false">
      <c r="G537" s="0" t="n">
        <v>404020240</v>
      </c>
      <c r="H537" s="5" t="s">
        <v>537</v>
      </c>
      <c r="I537" s="6" t="n">
        <v>1192.14</v>
      </c>
    </row>
    <row r="538" customFormat="false" ht="15" hidden="false" customHeight="false" outlineLevel="0" collapsed="false">
      <c r="G538" s="0" t="n">
        <v>404020275</v>
      </c>
      <c r="H538" s="0" t="s">
        <v>538</v>
      </c>
      <c r="I538" s="4" t="n">
        <v>1162.56</v>
      </c>
    </row>
    <row r="539" customFormat="false" ht="15" hidden="false" customHeight="false" outlineLevel="0" collapsed="false">
      <c r="G539" s="0" t="n">
        <v>404020313</v>
      </c>
      <c r="H539" s="5" t="s">
        <v>539</v>
      </c>
      <c r="I539" s="6" t="n">
        <v>913.65</v>
      </c>
    </row>
    <row r="540" customFormat="false" ht="15" hidden="false" customHeight="false" outlineLevel="0" collapsed="false">
      <c r="G540" s="0" t="n">
        <v>404020321</v>
      </c>
      <c r="H540" s="0" t="s">
        <v>540</v>
      </c>
      <c r="I540" s="4" t="n">
        <v>1332.6</v>
      </c>
    </row>
    <row r="541" customFormat="false" ht="15" hidden="false" customHeight="false" outlineLevel="0" collapsed="false">
      <c r="G541" s="0" t="n">
        <v>404020356</v>
      </c>
      <c r="H541" s="5" t="s">
        <v>541</v>
      </c>
      <c r="I541" s="6" t="n">
        <v>965.75</v>
      </c>
    </row>
    <row r="542" customFormat="false" ht="15" hidden="false" customHeight="false" outlineLevel="0" collapsed="false">
      <c r="G542" s="0" t="n">
        <v>404020380</v>
      </c>
      <c r="H542" s="0" t="s">
        <v>542</v>
      </c>
      <c r="I542" s="4" t="n">
        <v>1055.66</v>
      </c>
    </row>
    <row r="543" customFormat="false" ht="15" hidden="false" customHeight="false" outlineLevel="0" collapsed="false">
      <c r="G543" s="0" t="n">
        <v>404020453</v>
      </c>
      <c r="H543" s="5" t="s">
        <v>543</v>
      </c>
      <c r="I543" s="6" t="n">
        <v>1318.06</v>
      </c>
    </row>
    <row r="544" customFormat="false" ht="15" hidden="false" customHeight="false" outlineLevel="0" collapsed="false">
      <c r="G544" s="0" t="n">
        <v>404020461</v>
      </c>
      <c r="H544" s="0" t="s">
        <v>544</v>
      </c>
      <c r="I544" s="4" t="n">
        <v>1318.06</v>
      </c>
    </row>
    <row r="545" customFormat="false" ht="15" hidden="false" customHeight="false" outlineLevel="0" collapsed="false">
      <c r="G545" s="0" t="n">
        <v>404020470</v>
      </c>
      <c r="H545" s="5" t="s">
        <v>545</v>
      </c>
      <c r="I545" s="6" t="n">
        <v>897.72</v>
      </c>
    </row>
    <row r="546" customFormat="false" ht="15" hidden="false" customHeight="false" outlineLevel="0" collapsed="false">
      <c r="G546" s="0" t="n">
        <v>404020500</v>
      </c>
      <c r="H546" s="0" t="s">
        <v>546</v>
      </c>
      <c r="I546" s="4" t="n">
        <v>1178.26</v>
      </c>
    </row>
    <row r="547" customFormat="false" ht="15" hidden="false" customHeight="false" outlineLevel="0" collapsed="false">
      <c r="G547" s="0" t="n">
        <v>404020518</v>
      </c>
      <c r="H547" s="5" t="s">
        <v>547</v>
      </c>
      <c r="I547" s="6" t="n">
        <v>1254.66</v>
      </c>
    </row>
    <row r="548" customFormat="false" ht="15" hidden="false" customHeight="false" outlineLevel="0" collapsed="false">
      <c r="G548" s="0" t="n">
        <v>404020526</v>
      </c>
      <c r="H548" s="0" t="s">
        <v>548</v>
      </c>
      <c r="I548" s="4" t="n">
        <v>981.76</v>
      </c>
    </row>
    <row r="549" customFormat="false" ht="15" hidden="false" customHeight="false" outlineLevel="0" collapsed="false">
      <c r="G549" s="0" t="n">
        <v>404020550</v>
      </c>
      <c r="H549" s="5" t="s">
        <v>549</v>
      </c>
      <c r="I549" s="6" t="n">
        <v>1006.38</v>
      </c>
    </row>
    <row r="550" customFormat="false" ht="15" hidden="false" customHeight="false" outlineLevel="0" collapsed="false">
      <c r="G550" s="0" t="n">
        <v>404020569</v>
      </c>
      <c r="H550" s="0" t="s">
        <v>550</v>
      </c>
      <c r="I550" s="4" t="n">
        <v>1089.99</v>
      </c>
    </row>
    <row r="551" customFormat="false" ht="15" hidden="false" customHeight="false" outlineLevel="0" collapsed="false">
      <c r="G551" s="0" t="n">
        <v>404020593</v>
      </c>
      <c r="H551" s="5" t="s">
        <v>551</v>
      </c>
      <c r="I551" s="6" t="n">
        <v>1199.22</v>
      </c>
    </row>
    <row r="552" customFormat="false" ht="15" hidden="false" customHeight="false" outlineLevel="0" collapsed="false">
      <c r="G552" s="0" t="n">
        <v>404020640</v>
      </c>
      <c r="H552" s="0" t="s">
        <v>552</v>
      </c>
      <c r="I552" s="4" t="n">
        <v>1044.66</v>
      </c>
    </row>
    <row r="553" customFormat="false" ht="15" hidden="false" customHeight="false" outlineLevel="0" collapsed="false">
      <c r="G553" s="0" t="n">
        <v>404020658</v>
      </c>
      <c r="H553" s="5" t="s">
        <v>553</v>
      </c>
      <c r="I553" s="6" t="n">
        <v>1023.6</v>
      </c>
    </row>
    <row r="554" customFormat="false" ht="15" hidden="false" customHeight="false" outlineLevel="0" collapsed="false">
      <c r="G554" s="0" t="n">
        <v>404020690</v>
      </c>
      <c r="H554" s="0" t="s">
        <v>554</v>
      </c>
      <c r="I554" s="4" t="n">
        <v>2344.25</v>
      </c>
    </row>
    <row r="555" customFormat="false" ht="15" hidden="false" customHeight="false" outlineLevel="0" collapsed="false">
      <c r="G555" s="0" t="n">
        <v>404020712</v>
      </c>
      <c r="H555" s="5" t="s">
        <v>555</v>
      </c>
      <c r="I555" s="6" t="n">
        <v>1025.76</v>
      </c>
    </row>
    <row r="556" customFormat="false" ht="15" hidden="false" customHeight="false" outlineLevel="0" collapsed="false">
      <c r="G556" s="0" t="n">
        <v>404020720</v>
      </c>
      <c r="H556" s="0" t="s">
        <v>556</v>
      </c>
      <c r="I556" s="4" t="n">
        <v>1009.52</v>
      </c>
    </row>
    <row r="557" customFormat="false" ht="15" hidden="false" customHeight="false" outlineLevel="0" collapsed="false">
      <c r="G557" s="0" t="n">
        <v>404020739</v>
      </c>
      <c r="H557" s="5" t="s">
        <v>557</v>
      </c>
      <c r="I557" s="6" t="n">
        <v>1102.26</v>
      </c>
    </row>
    <row r="558" customFormat="false" ht="15" hidden="false" customHeight="false" outlineLevel="0" collapsed="false">
      <c r="G558" s="0" t="n">
        <v>404020771</v>
      </c>
      <c r="H558" s="0" t="s">
        <v>558</v>
      </c>
      <c r="I558" s="4" t="n">
        <v>1023.9</v>
      </c>
    </row>
    <row r="559" customFormat="false" ht="15" hidden="false" customHeight="false" outlineLevel="0" collapsed="false">
      <c r="G559" s="0" t="n">
        <v>404020780</v>
      </c>
      <c r="H559" s="5" t="s">
        <v>559</v>
      </c>
      <c r="I559" s="6" t="n">
        <v>1246.59</v>
      </c>
    </row>
    <row r="560" customFormat="false" ht="15" hidden="false" customHeight="false" outlineLevel="0" collapsed="false">
      <c r="G560" s="0" t="n">
        <v>404030017</v>
      </c>
      <c r="H560" s="0" t="s">
        <v>560</v>
      </c>
      <c r="I560" s="4" t="n">
        <v>1296.72</v>
      </c>
    </row>
    <row r="561" customFormat="false" ht="15" hidden="false" customHeight="false" outlineLevel="0" collapsed="false">
      <c r="G561" s="0" t="n">
        <v>404030033</v>
      </c>
      <c r="H561" s="5" t="s">
        <v>561</v>
      </c>
      <c r="I561" s="6" t="n">
        <v>1875.4</v>
      </c>
    </row>
    <row r="562" customFormat="false" ht="15" hidden="false" customHeight="false" outlineLevel="0" collapsed="false">
      <c r="G562" s="0" t="n">
        <v>404030041</v>
      </c>
      <c r="H562" s="0" t="s">
        <v>562</v>
      </c>
      <c r="I562" s="4" t="n">
        <v>975.22</v>
      </c>
    </row>
    <row r="563" customFormat="false" ht="15" hidden="false" customHeight="false" outlineLevel="0" collapsed="false">
      <c r="G563" s="0" t="n">
        <v>404030050</v>
      </c>
      <c r="H563" s="5" t="s">
        <v>563</v>
      </c>
      <c r="I563" s="6" t="n">
        <v>1113.39</v>
      </c>
    </row>
    <row r="564" customFormat="false" ht="15" hidden="false" customHeight="false" outlineLevel="0" collapsed="false">
      <c r="G564" s="0" t="n">
        <v>404030076</v>
      </c>
      <c r="H564" s="0" t="s">
        <v>564</v>
      </c>
      <c r="I564" s="4" t="n">
        <v>1093.69</v>
      </c>
    </row>
    <row r="565" customFormat="false" ht="15" hidden="false" customHeight="false" outlineLevel="0" collapsed="false">
      <c r="G565" s="0" t="n">
        <v>404030084</v>
      </c>
      <c r="H565" s="5" t="s">
        <v>565</v>
      </c>
      <c r="I565" s="6" t="n">
        <v>1003.1</v>
      </c>
    </row>
    <row r="566" customFormat="false" ht="15" hidden="false" customHeight="false" outlineLevel="0" collapsed="false">
      <c r="G566" s="0" t="n">
        <v>404030106</v>
      </c>
      <c r="H566" s="0" t="s">
        <v>566</v>
      </c>
      <c r="I566" s="4" t="n">
        <v>1425.84</v>
      </c>
    </row>
    <row r="567" customFormat="false" ht="15" hidden="false" customHeight="false" outlineLevel="0" collapsed="false">
      <c r="G567" s="0" t="n">
        <v>404030122</v>
      </c>
      <c r="H567" s="5" t="s">
        <v>567</v>
      </c>
      <c r="I567" s="6" t="n">
        <v>1093.69</v>
      </c>
    </row>
    <row r="568" customFormat="false" ht="15" hidden="false" customHeight="false" outlineLevel="0" collapsed="false">
      <c r="G568" s="0" t="n">
        <v>404030130</v>
      </c>
      <c r="H568" s="0" t="s">
        <v>568</v>
      </c>
      <c r="I568" s="4" t="n">
        <v>1108</v>
      </c>
    </row>
    <row r="569" customFormat="false" ht="15" hidden="false" customHeight="false" outlineLevel="0" collapsed="false">
      <c r="G569" s="0" t="n">
        <v>404030157</v>
      </c>
      <c r="H569" s="5" t="s">
        <v>569</v>
      </c>
      <c r="I569" s="6" t="n">
        <v>863.25</v>
      </c>
    </row>
    <row r="570" customFormat="false" ht="15" hidden="false" customHeight="false" outlineLevel="0" collapsed="false">
      <c r="G570" s="0" t="n">
        <v>404030165</v>
      </c>
      <c r="H570" s="0" t="s">
        <v>570</v>
      </c>
      <c r="I570" s="4" t="n">
        <v>1332.6</v>
      </c>
    </row>
    <row r="571" customFormat="false" ht="15" hidden="false" customHeight="false" outlineLevel="0" collapsed="false">
      <c r="G571" s="0" t="n">
        <v>404030173</v>
      </c>
      <c r="H571" s="5" t="s">
        <v>571</v>
      </c>
      <c r="I571" s="6" t="n">
        <v>1124.01</v>
      </c>
    </row>
    <row r="572" customFormat="false" ht="15" hidden="false" customHeight="false" outlineLevel="0" collapsed="false">
      <c r="G572" s="0" t="n">
        <v>404030190</v>
      </c>
      <c r="H572" s="0" t="s">
        <v>572</v>
      </c>
      <c r="I572" s="4" t="n">
        <v>1332.6</v>
      </c>
    </row>
    <row r="573" customFormat="false" ht="15" hidden="false" customHeight="false" outlineLevel="0" collapsed="false">
      <c r="G573" s="0" t="n">
        <v>404030220</v>
      </c>
      <c r="H573" s="5" t="s">
        <v>573</v>
      </c>
      <c r="I573" s="6" t="n">
        <v>1600</v>
      </c>
    </row>
    <row r="574" customFormat="false" ht="15" hidden="false" customHeight="false" outlineLevel="0" collapsed="false">
      <c r="G574" s="0" t="n">
        <v>404030254</v>
      </c>
      <c r="H574" s="0" t="s">
        <v>574</v>
      </c>
      <c r="I574" s="4" t="n">
        <v>1089.68</v>
      </c>
    </row>
    <row r="575" customFormat="false" ht="15" hidden="false" customHeight="false" outlineLevel="0" collapsed="false">
      <c r="G575" s="0" t="n">
        <v>404030262</v>
      </c>
      <c r="H575" s="5" t="s">
        <v>575</v>
      </c>
      <c r="I575" s="6" t="n">
        <v>1425.84</v>
      </c>
    </row>
    <row r="576" customFormat="false" ht="15" hidden="false" customHeight="false" outlineLevel="0" collapsed="false">
      <c r="G576" s="0" t="n">
        <v>404030270</v>
      </c>
      <c r="H576" s="0" t="s">
        <v>576</v>
      </c>
      <c r="I576" s="4" t="n">
        <v>1425.84</v>
      </c>
    </row>
    <row r="577" customFormat="false" ht="15" hidden="false" customHeight="false" outlineLevel="0" collapsed="false">
      <c r="G577" s="0" t="n">
        <v>404030289</v>
      </c>
      <c r="H577" s="5" t="s">
        <v>577</v>
      </c>
      <c r="I577" s="6" t="n">
        <v>1932.7</v>
      </c>
    </row>
    <row r="578" customFormat="false" ht="15" hidden="false" customHeight="false" outlineLevel="0" collapsed="false">
      <c r="G578" s="0" t="n">
        <v>404030297</v>
      </c>
      <c r="H578" s="0" t="s">
        <v>578</v>
      </c>
      <c r="I578" s="4" t="n">
        <v>2813.1</v>
      </c>
    </row>
    <row r="579" customFormat="false" ht="15" hidden="false" customHeight="false" outlineLevel="0" collapsed="false">
      <c r="G579" s="0" t="n">
        <v>404030319</v>
      </c>
      <c r="H579" s="5" t="s">
        <v>579</v>
      </c>
      <c r="I579" s="6" t="n">
        <v>1048.4</v>
      </c>
    </row>
    <row r="580" customFormat="false" ht="15" hidden="false" customHeight="false" outlineLevel="0" collapsed="false">
      <c r="G580" s="0" t="n">
        <v>404030327</v>
      </c>
      <c r="H580" s="0" t="s">
        <v>580</v>
      </c>
      <c r="I580" s="4" t="n">
        <v>1248.82</v>
      </c>
    </row>
    <row r="581" customFormat="false" ht="15" hidden="false" customHeight="false" outlineLevel="0" collapsed="false">
      <c r="G581" s="0" t="n">
        <v>413040216</v>
      </c>
      <c r="H581" s="5" t="s">
        <v>581</v>
      </c>
      <c r="I581" s="6" t="n">
        <v>503.12</v>
      </c>
    </row>
    <row r="582" customFormat="false" ht="15" hidden="false" customHeight="false" outlineLevel="0" collapsed="false">
      <c r="G582" s="0" t="n">
        <v>413040267</v>
      </c>
      <c r="H582" s="0" t="s">
        <v>582</v>
      </c>
      <c r="I582" s="4" t="n">
        <v>4098.37</v>
      </c>
    </row>
    <row r="583" customFormat="false" ht="15" hidden="false" customHeight="false" outlineLevel="0" collapsed="false">
      <c r="G583" s="0" t="n">
        <v>409010014</v>
      </c>
      <c r="H583" s="5" t="s">
        <v>583</v>
      </c>
      <c r="I583" s="6" t="n">
        <v>2117.58</v>
      </c>
    </row>
    <row r="584" customFormat="false" ht="15" hidden="false" customHeight="false" outlineLevel="0" collapsed="false">
      <c r="G584" s="0" t="n">
        <v>409010022</v>
      </c>
      <c r="H584" s="0" t="s">
        <v>584</v>
      </c>
      <c r="I584" s="4" t="n">
        <v>2426.22</v>
      </c>
    </row>
    <row r="585" customFormat="false" ht="15" hidden="false" customHeight="false" outlineLevel="0" collapsed="false">
      <c r="G585" s="0" t="n">
        <v>409010057</v>
      </c>
      <c r="H585" s="5" t="s">
        <v>585</v>
      </c>
      <c r="I585" s="6" t="n">
        <v>5777.16</v>
      </c>
    </row>
    <row r="586" customFormat="false" ht="15" hidden="false" customHeight="false" outlineLevel="0" collapsed="false">
      <c r="G586" s="0" t="n">
        <v>409010065</v>
      </c>
      <c r="H586" s="0" t="s">
        <v>586</v>
      </c>
      <c r="I586" s="4" t="n">
        <v>5649.16</v>
      </c>
    </row>
    <row r="587" customFormat="false" ht="15" hidden="false" customHeight="false" outlineLevel="0" collapsed="false">
      <c r="G587" s="0" t="n">
        <v>409010073</v>
      </c>
      <c r="H587" s="5" t="s">
        <v>587</v>
      </c>
      <c r="I587" s="6" t="n">
        <v>5918.94</v>
      </c>
    </row>
    <row r="588" customFormat="false" ht="15" hidden="false" customHeight="false" outlineLevel="0" collapsed="false">
      <c r="G588" s="0" t="n">
        <v>409010090</v>
      </c>
      <c r="H588" s="0" t="s">
        <v>588</v>
      </c>
      <c r="I588" s="4" t="n">
        <v>1812.87</v>
      </c>
    </row>
    <row r="589" customFormat="false" ht="15" hidden="false" customHeight="false" outlineLevel="0" collapsed="false">
      <c r="G589" s="0" t="n">
        <v>409010120</v>
      </c>
      <c r="H589" s="5" t="s">
        <v>589</v>
      </c>
      <c r="I589" s="6" t="n">
        <v>1459.83</v>
      </c>
    </row>
    <row r="590" customFormat="false" ht="15" hidden="false" customHeight="false" outlineLevel="0" collapsed="false">
      <c r="G590" s="0" t="n">
        <v>409010146</v>
      </c>
      <c r="H590" s="0" t="s">
        <v>590</v>
      </c>
      <c r="I590" s="4" t="n">
        <v>1208.55</v>
      </c>
    </row>
    <row r="591" customFormat="false" ht="15" hidden="false" customHeight="false" outlineLevel="0" collapsed="false">
      <c r="G591" s="0" t="n">
        <v>409010170</v>
      </c>
      <c r="H591" s="5" t="s">
        <v>591</v>
      </c>
      <c r="I591" s="6" t="n">
        <v>2656.04</v>
      </c>
    </row>
    <row r="592" customFormat="false" ht="15" hidden="false" customHeight="false" outlineLevel="0" collapsed="false">
      <c r="G592" s="0" t="n">
        <v>409010189</v>
      </c>
      <c r="H592" s="0" t="s">
        <v>592</v>
      </c>
      <c r="I592" s="4" t="n">
        <v>1662</v>
      </c>
    </row>
    <row r="593" customFormat="false" ht="15" hidden="false" customHeight="false" outlineLevel="0" collapsed="false">
      <c r="G593" s="0" t="n">
        <v>409010200</v>
      </c>
      <c r="H593" s="5" t="s">
        <v>593</v>
      </c>
      <c r="I593" s="6" t="n">
        <v>3616.11</v>
      </c>
    </row>
    <row r="594" customFormat="false" ht="15" hidden="false" customHeight="false" outlineLevel="0" collapsed="false">
      <c r="G594" s="0" t="n">
        <v>409010219</v>
      </c>
      <c r="H594" s="0" t="s">
        <v>594</v>
      </c>
      <c r="I594" s="4" t="n">
        <v>3667.29</v>
      </c>
    </row>
    <row r="595" customFormat="false" ht="15" hidden="false" customHeight="false" outlineLevel="0" collapsed="false">
      <c r="G595" s="0" t="n">
        <v>409010227</v>
      </c>
      <c r="H595" s="5" t="s">
        <v>595</v>
      </c>
      <c r="I595" s="6" t="n">
        <v>9515.16</v>
      </c>
    </row>
    <row r="596" customFormat="false" ht="15" hidden="false" customHeight="false" outlineLevel="0" collapsed="false">
      <c r="G596" s="0" t="n">
        <v>409010235</v>
      </c>
      <c r="H596" s="0" t="s">
        <v>596</v>
      </c>
      <c r="I596" s="4" t="n">
        <v>9443.25</v>
      </c>
    </row>
    <row r="597" customFormat="false" ht="15" hidden="false" customHeight="false" outlineLevel="0" collapsed="false">
      <c r="G597" s="0" t="n">
        <v>409010251</v>
      </c>
      <c r="H597" s="5" t="s">
        <v>597</v>
      </c>
      <c r="I597" s="6" t="n">
        <v>2183.58</v>
      </c>
    </row>
    <row r="598" customFormat="false" ht="15" hidden="false" customHeight="false" outlineLevel="0" collapsed="false">
      <c r="G598" s="0" t="n">
        <v>409010286</v>
      </c>
      <c r="H598" s="0" t="s">
        <v>598</v>
      </c>
      <c r="I598" s="4" t="n">
        <v>2793.57</v>
      </c>
    </row>
    <row r="599" customFormat="false" ht="15" hidden="false" customHeight="false" outlineLevel="0" collapsed="false">
      <c r="G599" s="0" t="n">
        <v>409010294</v>
      </c>
      <c r="H599" s="5" t="s">
        <v>599</v>
      </c>
      <c r="I599" s="6" t="n">
        <v>6579.61</v>
      </c>
    </row>
    <row r="600" customFormat="false" ht="15" hidden="false" customHeight="false" outlineLevel="0" collapsed="false">
      <c r="G600" s="0" t="n">
        <v>409010308</v>
      </c>
      <c r="H600" s="0" t="s">
        <v>600</v>
      </c>
      <c r="I600" s="4" t="n">
        <v>2024.43</v>
      </c>
    </row>
    <row r="601" customFormat="false" ht="15" hidden="false" customHeight="false" outlineLevel="0" collapsed="false">
      <c r="G601" s="0" t="n">
        <v>409010316</v>
      </c>
      <c r="H601" s="5" t="s">
        <v>601</v>
      </c>
      <c r="I601" s="6" t="n">
        <v>1974.57</v>
      </c>
    </row>
    <row r="602" customFormat="false" ht="15" hidden="false" customHeight="false" outlineLevel="0" collapsed="false">
      <c r="G602" s="0" t="n">
        <v>409010324</v>
      </c>
      <c r="H602" s="0" t="s">
        <v>602</v>
      </c>
      <c r="I602" s="4" t="n">
        <v>5956.48</v>
      </c>
    </row>
    <row r="603" customFormat="false" ht="15" hidden="false" customHeight="false" outlineLevel="0" collapsed="false">
      <c r="G603" s="0" t="n">
        <v>409010340</v>
      </c>
      <c r="H603" s="5" t="s">
        <v>603</v>
      </c>
      <c r="I603" s="6" t="n">
        <v>1949.73</v>
      </c>
    </row>
    <row r="604" customFormat="false" ht="15" hidden="false" customHeight="false" outlineLevel="0" collapsed="false">
      <c r="G604" s="0" t="n">
        <v>409010367</v>
      </c>
      <c r="H604" s="0" t="s">
        <v>604</v>
      </c>
      <c r="I604" s="4" t="n">
        <v>5527.48</v>
      </c>
    </row>
    <row r="605" customFormat="false" ht="15" hidden="false" customHeight="false" outlineLevel="0" collapsed="false">
      <c r="G605" s="0" t="n">
        <v>409010383</v>
      </c>
      <c r="H605" s="5" t="s">
        <v>605</v>
      </c>
      <c r="I605" s="6" t="n">
        <v>5549.83</v>
      </c>
    </row>
    <row r="606" customFormat="false" ht="15" hidden="false" customHeight="false" outlineLevel="0" collapsed="false">
      <c r="G606" s="0" t="n">
        <v>409010391</v>
      </c>
      <c r="H606" s="0" t="s">
        <v>606</v>
      </c>
      <c r="I606" s="4" t="n">
        <v>1858.98</v>
      </c>
    </row>
    <row r="607" customFormat="false" ht="15" hidden="false" customHeight="false" outlineLevel="0" collapsed="false">
      <c r="G607" s="0" t="n">
        <v>409010413</v>
      </c>
      <c r="H607" s="5" t="s">
        <v>607</v>
      </c>
      <c r="I607" s="6" t="n">
        <v>1259.91</v>
      </c>
    </row>
    <row r="608" customFormat="false" ht="15" hidden="false" customHeight="false" outlineLevel="0" collapsed="false">
      <c r="G608" s="0" t="n">
        <v>409010430</v>
      </c>
      <c r="H608" s="0" t="s">
        <v>608</v>
      </c>
      <c r="I608" s="4" t="n">
        <v>1117.62</v>
      </c>
    </row>
    <row r="609" customFormat="false" ht="15" hidden="false" customHeight="false" outlineLevel="0" collapsed="false">
      <c r="G609" s="0" t="n">
        <v>409010456</v>
      </c>
      <c r="H609" s="5" t="s">
        <v>609</v>
      </c>
      <c r="I609" s="6" t="n">
        <v>2384.31</v>
      </c>
    </row>
    <row r="610" customFormat="false" ht="15" hidden="false" customHeight="false" outlineLevel="0" collapsed="false">
      <c r="G610" s="0" t="n">
        <v>409010464</v>
      </c>
      <c r="H610" s="0" t="s">
        <v>610</v>
      </c>
      <c r="I610" s="4" t="n">
        <v>2384.31</v>
      </c>
    </row>
    <row r="611" customFormat="false" ht="15" hidden="false" customHeight="false" outlineLevel="0" collapsed="false">
      <c r="G611" s="0" t="n">
        <v>409010472</v>
      </c>
      <c r="H611" s="5" t="s">
        <v>611</v>
      </c>
      <c r="I611" s="6" t="n">
        <v>1784.13</v>
      </c>
    </row>
    <row r="612" customFormat="false" ht="15" hidden="false" customHeight="false" outlineLevel="0" collapsed="false">
      <c r="G612" s="0" t="n">
        <v>409010480</v>
      </c>
      <c r="H612" s="0" t="s">
        <v>612</v>
      </c>
      <c r="I612" s="4" t="n">
        <v>1449.93</v>
      </c>
    </row>
    <row r="613" customFormat="false" ht="15" hidden="false" customHeight="false" outlineLevel="0" collapsed="false">
      <c r="G613" s="0" t="n">
        <v>409010499</v>
      </c>
      <c r="H613" s="5" t="s">
        <v>613</v>
      </c>
      <c r="I613" s="6" t="n">
        <v>1158.6</v>
      </c>
    </row>
    <row r="614" customFormat="false" ht="15" hidden="false" customHeight="false" outlineLevel="0" collapsed="false">
      <c r="G614" s="0" t="n">
        <v>409010502</v>
      </c>
      <c r="H614" s="0" t="s">
        <v>614</v>
      </c>
      <c r="I614" s="4" t="n">
        <v>1727.79</v>
      </c>
    </row>
    <row r="615" customFormat="false" ht="15" hidden="false" customHeight="false" outlineLevel="0" collapsed="false">
      <c r="G615" s="0" t="n">
        <v>409010510</v>
      </c>
      <c r="H615" s="5" t="s">
        <v>615</v>
      </c>
      <c r="I615" s="6" t="n">
        <v>1855.02</v>
      </c>
    </row>
    <row r="616" customFormat="false" ht="15" hidden="false" customHeight="false" outlineLevel="0" collapsed="false">
      <c r="G616" s="0" t="n">
        <v>409010537</v>
      </c>
      <c r="H616" s="0" t="s">
        <v>616</v>
      </c>
      <c r="I616" s="4" t="n">
        <v>1888.62</v>
      </c>
    </row>
    <row r="617" customFormat="false" ht="15" hidden="false" customHeight="false" outlineLevel="0" collapsed="false">
      <c r="G617" s="0" t="n">
        <v>409010553</v>
      </c>
      <c r="H617" s="5" t="s">
        <v>617</v>
      </c>
      <c r="I617" s="6" t="n">
        <v>2354.61</v>
      </c>
    </row>
    <row r="618" customFormat="false" ht="15" hidden="false" customHeight="false" outlineLevel="0" collapsed="false">
      <c r="G618" s="0" t="n">
        <v>409010561</v>
      </c>
      <c r="H618" s="0" t="s">
        <v>618</v>
      </c>
      <c r="I618" s="4" t="n">
        <v>9291.21</v>
      </c>
    </row>
    <row r="619" customFormat="false" ht="15" hidden="false" customHeight="false" outlineLevel="0" collapsed="false">
      <c r="G619" s="0" t="n">
        <v>409010570</v>
      </c>
      <c r="H619" s="5" t="s">
        <v>619</v>
      </c>
      <c r="I619" s="6" t="n">
        <v>1886.88</v>
      </c>
    </row>
    <row r="620" customFormat="false" ht="15" hidden="false" customHeight="false" outlineLevel="0" collapsed="false">
      <c r="G620" s="0" t="n">
        <v>409010588</v>
      </c>
      <c r="H620" s="0" t="s">
        <v>620</v>
      </c>
      <c r="I620" s="4" t="n">
        <v>1886.88</v>
      </c>
    </row>
    <row r="621" customFormat="false" ht="15" hidden="false" customHeight="false" outlineLevel="0" collapsed="false">
      <c r="G621" s="0" t="n">
        <v>409010596</v>
      </c>
      <c r="H621" s="5" t="s">
        <v>621</v>
      </c>
      <c r="I621" s="6" t="n">
        <v>6268.45</v>
      </c>
    </row>
    <row r="622" customFormat="false" ht="15" hidden="false" customHeight="false" outlineLevel="0" collapsed="false">
      <c r="G622" s="0" t="n">
        <v>409020044</v>
      </c>
      <c r="H622" s="0" t="s">
        <v>622</v>
      </c>
      <c r="I622" s="4" t="n">
        <v>1057.2</v>
      </c>
    </row>
    <row r="623" customFormat="false" ht="15" hidden="false" customHeight="false" outlineLevel="0" collapsed="false">
      <c r="G623" s="0" t="n">
        <v>409020052</v>
      </c>
      <c r="H623" s="5" t="s">
        <v>623</v>
      </c>
      <c r="I623" s="6" t="n">
        <v>1215.84</v>
      </c>
    </row>
    <row r="624" customFormat="false" ht="15" hidden="false" customHeight="false" outlineLevel="0" collapsed="false">
      <c r="G624" s="0" t="n">
        <v>409020079</v>
      </c>
      <c r="H624" s="0" t="s">
        <v>624</v>
      </c>
      <c r="I624" s="4" t="n">
        <v>919.74</v>
      </c>
    </row>
    <row r="625" customFormat="false" ht="15" hidden="false" customHeight="false" outlineLevel="0" collapsed="false">
      <c r="G625" s="0" t="n">
        <v>409020087</v>
      </c>
      <c r="H625" s="5" t="s">
        <v>625</v>
      </c>
      <c r="I625" s="6" t="n">
        <v>624.63</v>
      </c>
    </row>
    <row r="626" customFormat="false" ht="15" hidden="false" customHeight="false" outlineLevel="0" collapsed="false">
      <c r="G626" s="0" t="n">
        <v>409020095</v>
      </c>
      <c r="H626" s="0" t="s">
        <v>626</v>
      </c>
      <c r="I626" s="4" t="n">
        <v>624.63</v>
      </c>
    </row>
    <row r="627" customFormat="false" ht="15" hidden="false" customHeight="false" outlineLevel="0" collapsed="false">
      <c r="G627" s="0" t="n">
        <v>409020109</v>
      </c>
      <c r="H627" s="5" t="s">
        <v>627</v>
      </c>
      <c r="I627" s="6" t="n">
        <v>1118.88</v>
      </c>
    </row>
    <row r="628" customFormat="false" ht="15" hidden="false" customHeight="false" outlineLevel="0" collapsed="false">
      <c r="G628" s="0" t="n">
        <v>409020125</v>
      </c>
      <c r="H628" s="0" t="s">
        <v>628</v>
      </c>
      <c r="I628" s="4" t="n">
        <v>642.24</v>
      </c>
    </row>
    <row r="629" customFormat="false" ht="15" hidden="false" customHeight="false" outlineLevel="0" collapsed="false">
      <c r="G629" s="0" t="n">
        <v>409020133</v>
      </c>
      <c r="H629" s="5" t="s">
        <v>629</v>
      </c>
      <c r="I629" s="6" t="n">
        <v>1408.65</v>
      </c>
    </row>
    <row r="630" customFormat="false" ht="15" hidden="false" customHeight="false" outlineLevel="0" collapsed="false">
      <c r="G630" s="0" t="n">
        <v>409020141</v>
      </c>
      <c r="H630" s="0" t="s">
        <v>630</v>
      </c>
      <c r="I630" s="4" t="n">
        <v>1232.25</v>
      </c>
    </row>
    <row r="631" customFormat="false" ht="15" hidden="false" customHeight="false" outlineLevel="0" collapsed="false">
      <c r="G631" s="0" t="n">
        <v>409020168</v>
      </c>
      <c r="H631" s="5" t="s">
        <v>631</v>
      </c>
      <c r="I631" s="6" t="n">
        <v>915.87</v>
      </c>
    </row>
    <row r="632" customFormat="false" ht="15" hidden="false" customHeight="false" outlineLevel="0" collapsed="false">
      <c r="G632" s="0" t="n">
        <v>409020176</v>
      </c>
      <c r="H632" s="0" t="s">
        <v>632</v>
      </c>
      <c r="I632" s="4" t="n">
        <v>3959.76</v>
      </c>
    </row>
    <row r="633" customFormat="false" ht="15" hidden="false" customHeight="false" outlineLevel="0" collapsed="false">
      <c r="G633" s="0" t="n">
        <v>409030023</v>
      </c>
      <c r="H633" s="5" t="s">
        <v>633</v>
      </c>
      <c r="I633" s="6" t="n">
        <v>3005.13</v>
      </c>
    </row>
    <row r="634" customFormat="false" ht="15" hidden="false" customHeight="false" outlineLevel="0" collapsed="false">
      <c r="G634" s="0" t="n">
        <v>409030031</v>
      </c>
      <c r="H634" s="0" t="s">
        <v>634</v>
      </c>
      <c r="I634" s="4" t="n">
        <v>3265.2</v>
      </c>
    </row>
    <row r="635" customFormat="false" ht="15" hidden="false" customHeight="false" outlineLevel="0" collapsed="false">
      <c r="G635" s="0" t="n">
        <v>409030040</v>
      </c>
      <c r="H635" s="5" t="s">
        <v>635</v>
      </c>
      <c r="I635" s="6" t="n">
        <v>6554.74</v>
      </c>
    </row>
    <row r="636" customFormat="false" ht="15" hidden="false" customHeight="false" outlineLevel="0" collapsed="false">
      <c r="G636" s="0" t="n">
        <v>409040037</v>
      </c>
      <c r="H636" s="0" t="s">
        <v>636</v>
      </c>
      <c r="I636" s="4" t="n">
        <v>669.03</v>
      </c>
    </row>
    <row r="637" customFormat="false" ht="15" hidden="false" customHeight="false" outlineLevel="0" collapsed="false">
      <c r="G637" s="0" t="n">
        <v>409040053</v>
      </c>
      <c r="H637" s="5" t="s">
        <v>637</v>
      </c>
      <c r="I637" s="6" t="n">
        <v>636.27</v>
      </c>
    </row>
    <row r="638" customFormat="false" ht="15" hidden="false" customHeight="false" outlineLevel="0" collapsed="false">
      <c r="G638" s="0" t="n">
        <v>409040070</v>
      </c>
      <c r="H638" s="0" t="s">
        <v>638</v>
      </c>
      <c r="I638" s="4" t="n">
        <v>636.27</v>
      </c>
    </row>
    <row r="639" customFormat="false" ht="15" hidden="false" customHeight="false" outlineLevel="0" collapsed="false">
      <c r="G639" s="0" t="n">
        <v>409040088</v>
      </c>
      <c r="H639" s="5" t="s">
        <v>639</v>
      </c>
      <c r="I639" s="6" t="n">
        <v>630.15</v>
      </c>
    </row>
    <row r="640" customFormat="false" ht="15" hidden="false" customHeight="false" outlineLevel="0" collapsed="false">
      <c r="G640" s="0" t="n">
        <v>409040096</v>
      </c>
      <c r="H640" s="0" t="s">
        <v>640</v>
      </c>
      <c r="I640" s="4" t="n">
        <v>677.58</v>
      </c>
    </row>
    <row r="641" customFormat="false" ht="15" hidden="false" customHeight="false" outlineLevel="0" collapsed="false">
      <c r="G641" s="0" t="n">
        <v>409040118</v>
      </c>
      <c r="H641" s="5" t="s">
        <v>641</v>
      </c>
      <c r="I641" s="6" t="n">
        <v>683.61</v>
      </c>
    </row>
    <row r="642" customFormat="false" ht="15" hidden="false" customHeight="false" outlineLevel="0" collapsed="false">
      <c r="G642" s="0" t="n">
        <v>409040126</v>
      </c>
      <c r="H642" s="0" t="s">
        <v>642</v>
      </c>
      <c r="I642" s="4" t="n">
        <v>1155.96</v>
      </c>
    </row>
    <row r="643" customFormat="false" ht="15" hidden="false" customHeight="false" outlineLevel="0" collapsed="false">
      <c r="G643" s="0" t="n">
        <v>409040134</v>
      </c>
      <c r="H643" s="5" t="s">
        <v>643</v>
      </c>
      <c r="I643" s="6" t="n">
        <v>1080.21</v>
      </c>
    </row>
    <row r="644" customFormat="false" ht="15" hidden="false" customHeight="false" outlineLevel="0" collapsed="false">
      <c r="G644" s="0" t="n">
        <v>409040142</v>
      </c>
      <c r="H644" s="0" t="s">
        <v>644</v>
      </c>
      <c r="I644" s="4" t="n">
        <v>1300.86</v>
      </c>
    </row>
    <row r="645" customFormat="false" ht="15" hidden="false" customHeight="false" outlineLevel="0" collapsed="false">
      <c r="G645" s="0" t="n">
        <v>409040150</v>
      </c>
      <c r="H645" s="5" t="s">
        <v>645</v>
      </c>
      <c r="I645" s="6" t="n">
        <v>762.21</v>
      </c>
    </row>
    <row r="646" customFormat="false" ht="15" hidden="false" customHeight="false" outlineLevel="0" collapsed="false">
      <c r="G646" s="0" t="n">
        <v>409040169</v>
      </c>
      <c r="H646" s="0" t="s">
        <v>646</v>
      </c>
      <c r="I646" s="4" t="n">
        <v>1050.39</v>
      </c>
    </row>
    <row r="647" customFormat="false" ht="15" hidden="false" customHeight="false" outlineLevel="0" collapsed="false">
      <c r="G647" s="0" t="n">
        <v>409040185</v>
      </c>
      <c r="H647" s="5" t="s">
        <v>647</v>
      </c>
      <c r="I647" s="6" t="n">
        <v>832.44</v>
      </c>
    </row>
    <row r="648" customFormat="false" ht="15" hidden="false" customHeight="false" outlineLevel="0" collapsed="false">
      <c r="G648" s="0" t="n">
        <v>409040193</v>
      </c>
      <c r="H648" s="0" t="s">
        <v>648</v>
      </c>
      <c r="I648" s="4" t="n">
        <v>677.58</v>
      </c>
    </row>
    <row r="649" customFormat="false" ht="15" hidden="false" customHeight="false" outlineLevel="0" collapsed="false">
      <c r="G649" s="0" t="n">
        <v>409040215</v>
      </c>
      <c r="H649" s="5" t="s">
        <v>649</v>
      </c>
      <c r="I649" s="6" t="n">
        <v>770.91</v>
      </c>
    </row>
    <row r="650" customFormat="false" ht="15" hidden="false" customHeight="false" outlineLevel="0" collapsed="false">
      <c r="G650" s="0" t="n">
        <v>409040231</v>
      </c>
      <c r="H650" s="0" t="s">
        <v>650</v>
      </c>
      <c r="I650" s="4" t="n">
        <v>772.68</v>
      </c>
    </row>
    <row r="651" customFormat="false" ht="15" hidden="false" customHeight="false" outlineLevel="0" collapsed="false">
      <c r="G651" s="0" t="n">
        <v>409040240</v>
      </c>
      <c r="H651" s="5" t="s">
        <v>651</v>
      </c>
      <c r="I651" s="6" t="n">
        <v>1316.61</v>
      </c>
    </row>
    <row r="652" customFormat="false" ht="15" hidden="false" customHeight="false" outlineLevel="0" collapsed="false">
      <c r="G652" s="0" t="n">
        <v>409050024</v>
      </c>
      <c r="H652" s="0" t="s">
        <v>652</v>
      </c>
      <c r="I652" s="4" t="n">
        <v>1164.63</v>
      </c>
    </row>
    <row r="653" customFormat="false" ht="15" hidden="false" customHeight="false" outlineLevel="0" collapsed="false">
      <c r="G653" s="0" t="n">
        <v>409050032</v>
      </c>
      <c r="H653" s="5" t="s">
        <v>653</v>
      </c>
      <c r="I653" s="6" t="n">
        <v>1118.88</v>
      </c>
    </row>
    <row r="654" customFormat="false" ht="15" hidden="false" customHeight="false" outlineLevel="0" collapsed="false">
      <c r="G654" s="0" t="n">
        <v>409050040</v>
      </c>
      <c r="H654" s="0" t="s">
        <v>654</v>
      </c>
      <c r="I654" s="4" t="n">
        <v>1118.88</v>
      </c>
    </row>
    <row r="655" customFormat="false" ht="15" hidden="false" customHeight="false" outlineLevel="0" collapsed="false">
      <c r="G655" s="0" t="n">
        <v>409050075</v>
      </c>
      <c r="H655" s="5" t="s">
        <v>655</v>
      </c>
      <c r="I655" s="6" t="n">
        <v>1515.06</v>
      </c>
    </row>
    <row r="656" customFormat="false" ht="15" hidden="false" customHeight="false" outlineLevel="0" collapsed="false">
      <c r="G656" s="0" t="n">
        <v>409050083</v>
      </c>
      <c r="H656" s="0" t="s">
        <v>656</v>
      </c>
      <c r="I656" s="4" t="n">
        <v>657.36</v>
      </c>
    </row>
    <row r="657" customFormat="false" ht="15" hidden="false" customHeight="false" outlineLevel="0" collapsed="false">
      <c r="G657" s="0" t="n">
        <v>409050091</v>
      </c>
      <c r="H657" s="5" t="s">
        <v>657</v>
      </c>
      <c r="I657" s="6" t="n">
        <v>2598.51</v>
      </c>
    </row>
    <row r="658" customFormat="false" ht="15" hidden="false" customHeight="false" outlineLevel="0" collapsed="false">
      <c r="G658" s="0" t="n">
        <v>406010110</v>
      </c>
      <c r="H658" s="0" t="s">
        <v>658</v>
      </c>
      <c r="I658" s="4" t="n">
        <v>1737.05</v>
      </c>
    </row>
    <row r="659" customFormat="false" ht="15" hidden="false" customHeight="false" outlineLevel="0" collapsed="false">
      <c r="G659" s="0" t="n">
        <v>406020108</v>
      </c>
      <c r="H659" s="5" t="s">
        <v>659</v>
      </c>
      <c r="I659" s="6" t="n">
        <v>1034.8</v>
      </c>
    </row>
    <row r="660" customFormat="false" ht="15" hidden="false" customHeight="false" outlineLevel="0" collapsed="false">
      <c r="G660" s="0" t="n">
        <v>406020159</v>
      </c>
      <c r="H660" s="0" t="s">
        <v>660</v>
      </c>
      <c r="I660" s="4" t="n">
        <v>881.4</v>
      </c>
    </row>
    <row r="661" customFormat="false" ht="15" hidden="false" customHeight="false" outlineLevel="0" collapsed="false">
      <c r="G661" s="0" t="n">
        <v>406020221</v>
      </c>
      <c r="H661" s="5" t="s">
        <v>661</v>
      </c>
      <c r="I661" s="6" t="n">
        <v>1060.58</v>
      </c>
    </row>
    <row r="662" customFormat="false" ht="15" hidden="false" customHeight="false" outlineLevel="0" collapsed="false">
      <c r="G662" s="0" t="n">
        <v>406020230</v>
      </c>
      <c r="H662" s="0" t="s">
        <v>662</v>
      </c>
      <c r="I662" s="4" t="n">
        <v>965.08</v>
      </c>
    </row>
    <row r="663" customFormat="false" ht="15" hidden="false" customHeight="false" outlineLevel="0" collapsed="false">
      <c r="G663" s="0" t="n">
        <v>406020248</v>
      </c>
      <c r="H663" s="5" t="s">
        <v>663</v>
      </c>
      <c r="I663" s="6" t="n">
        <v>999.42</v>
      </c>
    </row>
    <row r="664" customFormat="false" ht="15" hidden="false" customHeight="false" outlineLevel="0" collapsed="false">
      <c r="G664" s="0" t="n">
        <v>406020256</v>
      </c>
      <c r="H664" s="0" t="s">
        <v>664</v>
      </c>
      <c r="I664" s="4" t="n">
        <v>1058.34</v>
      </c>
    </row>
    <row r="665" customFormat="false" ht="15" hidden="false" customHeight="false" outlineLevel="0" collapsed="false">
      <c r="G665" s="0" t="n">
        <v>406020264</v>
      </c>
      <c r="H665" s="5" t="s">
        <v>665</v>
      </c>
      <c r="I665" s="6" t="n">
        <v>1012.92</v>
      </c>
    </row>
    <row r="666" customFormat="false" ht="15" hidden="false" customHeight="false" outlineLevel="0" collapsed="false">
      <c r="G666" s="0" t="n">
        <v>406020280</v>
      </c>
      <c r="H666" s="0" t="s">
        <v>666</v>
      </c>
      <c r="I666" s="4" t="n">
        <v>1174.96</v>
      </c>
    </row>
    <row r="667" customFormat="false" ht="15" hidden="false" customHeight="false" outlineLevel="0" collapsed="false">
      <c r="G667" s="0" t="n">
        <v>406020566</v>
      </c>
      <c r="H667" s="5" t="s">
        <v>667</v>
      </c>
      <c r="I667" s="6" t="n">
        <v>2500.44</v>
      </c>
    </row>
    <row r="668" customFormat="false" ht="15" hidden="false" customHeight="false" outlineLevel="0" collapsed="false">
      <c r="G668" s="0" t="n">
        <v>406020574</v>
      </c>
      <c r="H668" s="0" t="s">
        <v>668</v>
      </c>
      <c r="I668" s="4" t="n">
        <v>2076.57</v>
      </c>
    </row>
    <row r="669" customFormat="false" ht="15" hidden="false" customHeight="false" outlineLevel="0" collapsed="false">
      <c r="G669" s="0" t="n">
        <v>406050015</v>
      </c>
      <c r="H669" s="0" t="s">
        <v>669</v>
      </c>
      <c r="I669" s="1" t="n">
        <v>875.965</v>
      </c>
    </row>
    <row r="670" customFormat="false" ht="15" hidden="false" customHeight="false" outlineLevel="0" collapsed="false">
      <c r="G670" s="0" t="n">
        <v>406050023</v>
      </c>
      <c r="H670" s="10" t="s">
        <v>670</v>
      </c>
      <c r="I670" s="3" t="n">
        <v>1474.5375</v>
      </c>
    </row>
    <row r="671" customFormat="false" ht="15" hidden="false" customHeight="false" outlineLevel="0" collapsed="false">
      <c r="G671" s="0" t="n">
        <v>406050031</v>
      </c>
      <c r="H671" s="0" t="s">
        <v>671</v>
      </c>
      <c r="I671" s="1" t="n">
        <v>1492.3125</v>
      </c>
    </row>
    <row r="672" customFormat="false" ht="15" hidden="false" customHeight="false" outlineLevel="0" collapsed="false">
      <c r="G672" s="0" t="n">
        <v>406050040</v>
      </c>
      <c r="H672" s="10" t="s">
        <v>672</v>
      </c>
      <c r="I672" s="3" t="n">
        <v>1466.5225</v>
      </c>
    </row>
    <row r="673" customFormat="false" ht="15" hidden="false" customHeight="false" outlineLevel="0" collapsed="false">
      <c r="G673" s="0" t="n">
        <v>406050058</v>
      </c>
      <c r="H673" s="0" t="s">
        <v>673</v>
      </c>
      <c r="I673" s="1" t="n">
        <v>1486.97</v>
      </c>
    </row>
    <row r="674" customFormat="false" ht="15" hidden="false" customHeight="false" outlineLevel="0" collapsed="false">
      <c r="G674" s="0" t="n">
        <v>406050066</v>
      </c>
      <c r="H674" s="10" t="s">
        <v>674</v>
      </c>
      <c r="I674" s="3" t="n">
        <v>1445.78</v>
      </c>
    </row>
    <row r="675" customFormat="false" ht="15" hidden="false" customHeight="false" outlineLevel="0" collapsed="false">
      <c r="G675" s="0" t="n">
        <v>406050074</v>
      </c>
      <c r="H675" s="0" t="s">
        <v>675</v>
      </c>
      <c r="I675" s="1" t="n">
        <v>2059.2325</v>
      </c>
    </row>
    <row r="676" customFormat="false" ht="15" hidden="false" customHeight="false" outlineLevel="0" collapsed="false">
      <c r="G676" s="0" t="n">
        <v>406050082</v>
      </c>
      <c r="H676" s="10" t="s">
        <v>676</v>
      </c>
      <c r="I676" s="3" t="n">
        <v>2142.0225</v>
      </c>
    </row>
    <row r="677" customFormat="false" ht="15" hidden="false" customHeight="false" outlineLevel="0" collapsed="false">
      <c r="G677" s="0" t="n">
        <v>406050090</v>
      </c>
      <c r="H677" s="0" t="s">
        <v>677</v>
      </c>
      <c r="I677" s="1" t="n">
        <v>2297.74</v>
      </c>
    </row>
    <row r="678" customFormat="false" ht="15" hidden="false" customHeight="false" outlineLevel="0" collapsed="false">
      <c r="G678" s="0" t="n">
        <v>406050104</v>
      </c>
      <c r="H678" s="10" t="s">
        <v>678</v>
      </c>
      <c r="I678" s="3" t="n">
        <v>1618.9675</v>
      </c>
    </row>
    <row r="679" customFormat="false" ht="15" hidden="false" customHeight="false" outlineLevel="0" collapsed="false">
      <c r="G679" s="0" t="n">
        <v>406050112</v>
      </c>
      <c r="H679" s="0" t="s">
        <v>679</v>
      </c>
      <c r="I679" s="1" t="n">
        <v>1886.14</v>
      </c>
    </row>
    <row r="680" customFormat="false" ht="15" hidden="false" customHeight="false" outlineLevel="0" collapsed="false">
      <c r="G680" s="0" t="n">
        <v>406050120</v>
      </c>
      <c r="H680" s="10" t="s">
        <v>680</v>
      </c>
      <c r="I680" s="3" t="n">
        <v>1560.4825</v>
      </c>
    </row>
    <row r="681" customFormat="false" ht="15" hidden="false" customHeight="false" outlineLevel="0" collapsed="false">
      <c r="G681" s="0" t="n">
        <v>406050139</v>
      </c>
      <c r="H681" s="0" t="s">
        <v>681</v>
      </c>
      <c r="I681" s="1" t="n">
        <v>1685.9575</v>
      </c>
    </row>
    <row r="682" customFormat="false" ht="15" hidden="false" customHeight="false" outlineLevel="0" collapsed="false">
      <c r="G682" s="0" t="n">
        <v>407010173</v>
      </c>
      <c r="H682" s="11" t="s">
        <v>682</v>
      </c>
      <c r="I682" s="12" t="n">
        <v>3262.5</v>
      </c>
    </row>
    <row r="683" customFormat="false" ht="15" hidden="false" customHeight="false" outlineLevel="0" collapsed="false">
      <c r="G683" s="0" t="n">
        <v>407010386</v>
      </c>
      <c r="H683" s="13" t="s">
        <v>683</v>
      </c>
      <c r="I683" s="14" t="n">
        <v>4608.75</v>
      </c>
    </row>
    <row r="684" customFormat="false" ht="15" hidden="false" customHeight="false" outlineLevel="0" collapsed="false">
      <c r="G684" s="0" t="n">
        <v>407030255</v>
      </c>
      <c r="H684" s="10" t="s">
        <v>684</v>
      </c>
      <c r="I684" s="3" t="n">
        <v>2428.54</v>
      </c>
    </row>
    <row r="685" customFormat="false" ht="15" hidden="false" customHeight="false" outlineLevel="0" collapsed="false">
      <c r="G685" s="0" t="n">
        <v>415010012</v>
      </c>
      <c r="H685" s="0" t="s">
        <v>182</v>
      </c>
      <c r="I685" s="1" t="n">
        <v>2000</v>
      </c>
    </row>
    <row r="686" customFormat="false" ht="15" hidden="false" customHeight="false" outlineLevel="0" collapsed="false">
      <c r="G686" s="0" t="n">
        <v>415020034</v>
      </c>
      <c r="H686" s="10" t="s">
        <v>184</v>
      </c>
      <c r="I686" s="3" t="n">
        <v>2000</v>
      </c>
    </row>
    <row r="687" customFormat="false" ht="15" hidden="false" customHeight="false" outlineLevel="0" collapsed="false">
      <c r="G687" s="0" t="n">
        <v>415020042</v>
      </c>
      <c r="H687" s="0" t="s">
        <v>187</v>
      </c>
      <c r="I687" s="1" t="n">
        <v>2000</v>
      </c>
    </row>
    <row r="688" customFormat="false" ht="15" hidden="false" customHeight="false" outlineLevel="0" collapsed="false">
      <c r="G688" s="0" t="n">
        <v>415020050</v>
      </c>
      <c r="H688" s="10" t="s">
        <v>685</v>
      </c>
      <c r="I688" s="3" t="n">
        <v>2000</v>
      </c>
    </row>
    <row r="689" customFormat="false" ht="15" hidden="false" customHeight="false" outlineLevel="0" collapsed="false">
      <c r="G689" s="0" t="n">
        <v>415020069</v>
      </c>
      <c r="H689" s="0" t="s">
        <v>185</v>
      </c>
      <c r="I689" s="1" t="n">
        <v>2000</v>
      </c>
    </row>
    <row r="690" customFormat="false" ht="15" hidden="false" customHeight="false" outlineLevel="0" collapsed="false">
      <c r="G690" s="0" t="n">
        <v>415020077</v>
      </c>
      <c r="H690" s="10" t="s">
        <v>186</v>
      </c>
      <c r="I690" s="3" t="n">
        <v>2000</v>
      </c>
    </row>
    <row r="691" customFormat="false" ht="15" hidden="false" customHeight="false" outlineLevel="0" collapsed="false">
      <c r="G691" s="0" t="n">
        <v>415040027</v>
      </c>
      <c r="H691" s="0" t="s">
        <v>686</v>
      </c>
      <c r="I691" s="1" t="n">
        <v>1300</v>
      </c>
    </row>
    <row r="692" customFormat="false" ht="15" hidden="false" customHeight="false" outlineLevel="0" collapsed="false">
      <c r="G692" s="0" t="n">
        <v>415040035</v>
      </c>
      <c r="H692" s="10" t="s">
        <v>687</v>
      </c>
      <c r="I692" s="3" t="n">
        <v>1300</v>
      </c>
    </row>
    <row r="693" customFormat="false" ht="15" hidden="false" customHeight="false" outlineLevel="0" collapsed="false">
      <c r="G693" s="0" t="n">
        <v>303040203</v>
      </c>
      <c r="H693" s="0" t="s">
        <v>688</v>
      </c>
      <c r="I693" s="1" t="n">
        <v>309.73</v>
      </c>
    </row>
    <row r="694" customFormat="false" ht="15" hidden="false" customHeight="false" outlineLevel="0" collapsed="false">
      <c r="G694" s="0" t="n">
        <v>403010047</v>
      </c>
      <c r="H694" s="10" t="s">
        <v>689</v>
      </c>
      <c r="I694" s="3" t="n">
        <v>2018.51</v>
      </c>
    </row>
    <row r="695" customFormat="false" ht="15" hidden="false" customHeight="false" outlineLevel="0" collapsed="false">
      <c r="G695" s="0" t="n">
        <v>403010055</v>
      </c>
      <c r="H695" s="0" t="s">
        <v>690</v>
      </c>
      <c r="I695" s="1" t="n">
        <v>2144.87</v>
      </c>
    </row>
    <row r="696" customFormat="false" ht="15" hidden="false" customHeight="false" outlineLevel="0" collapsed="false">
      <c r="G696" s="0" t="n">
        <v>403010071</v>
      </c>
      <c r="H696" s="10" t="s">
        <v>691</v>
      </c>
      <c r="I696" s="3" t="n">
        <v>1980.66</v>
      </c>
    </row>
    <row r="697" customFormat="false" ht="15" hidden="false" customHeight="false" outlineLevel="0" collapsed="false">
      <c r="G697" s="0" t="n">
        <v>403010110</v>
      </c>
      <c r="H697" s="0" t="s">
        <v>692</v>
      </c>
      <c r="I697" s="1" t="n">
        <v>2133.07</v>
      </c>
    </row>
    <row r="698" customFormat="false" ht="15" hidden="false" customHeight="false" outlineLevel="0" collapsed="false">
      <c r="G698" s="0" t="n">
        <v>403010128</v>
      </c>
      <c r="H698" s="10" t="s">
        <v>693</v>
      </c>
      <c r="I698" s="3" t="n">
        <v>3169.61</v>
      </c>
    </row>
    <row r="699" customFormat="false" ht="15" hidden="false" customHeight="false" outlineLevel="0" collapsed="false">
      <c r="G699" s="0" t="n">
        <v>403010136</v>
      </c>
      <c r="H699" s="0" t="s">
        <v>694</v>
      </c>
      <c r="I699" s="1" t="n">
        <v>2246.48</v>
      </c>
    </row>
    <row r="700" customFormat="false" ht="15" hidden="false" customHeight="false" outlineLevel="0" collapsed="false">
      <c r="G700" s="0" t="n">
        <v>403010144</v>
      </c>
      <c r="H700" s="10" t="s">
        <v>695</v>
      </c>
      <c r="I700" s="3" t="n">
        <v>2018.51</v>
      </c>
    </row>
    <row r="701" customFormat="false" ht="15" hidden="false" customHeight="false" outlineLevel="0" collapsed="false">
      <c r="G701" s="0" t="n">
        <v>403010217</v>
      </c>
      <c r="H701" s="0" t="s">
        <v>696</v>
      </c>
      <c r="I701" s="1" t="n">
        <v>2018.51</v>
      </c>
    </row>
    <row r="702" customFormat="false" ht="15" hidden="false" customHeight="false" outlineLevel="0" collapsed="false">
      <c r="G702" s="0" t="n">
        <v>403010225</v>
      </c>
      <c r="H702" s="10" t="s">
        <v>697</v>
      </c>
      <c r="I702" s="3" t="n">
        <v>1343.12</v>
      </c>
    </row>
    <row r="703" customFormat="false" ht="15" hidden="false" customHeight="false" outlineLevel="0" collapsed="false">
      <c r="G703" s="0" t="n">
        <v>403010233</v>
      </c>
      <c r="H703" s="0" t="s">
        <v>698</v>
      </c>
      <c r="I703" s="1" t="n">
        <v>1446.84</v>
      </c>
    </row>
    <row r="704" customFormat="false" ht="15" hidden="false" customHeight="false" outlineLevel="0" collapsed="false">
      <c r="G704" s="0" t="n">
        <v>403010241</v>
      </c>
      <c r="H704" s="10" t="s">
        <v>699</v>
      </c>
      <c r="I704" s="3" t="n">
        <v>2018.51</v>
      </c>
    </row>
    <row r="705" customFormat="false" ht="15" hidden="false" customHeight="false" outlineLevel="0" collapsed="false">
      <c r="G705" s="0" t="n">
        <v>403010250</v>
      </c>
      <c r="H705" s="0" t="s">
        <v>700</v>
      </c>
      <c r="I705" s="1" t="n">
        <v>2018.51</v>
      </c>
    </row>
    <row r="706" customFormat="false" ht="15" hidden="false" customHeight="false" outlineLevel="0" collapsed="false">
      <c r="G706" s="0" t="n">
        <v>403010330</v>
      </c>
      <c r="H706" s="10" t="s">
        <v>701</v>
      </c>
      <c r="I706" s="3" t="n">
        <v>1906.52</v>
      </c>
    </row>
    <row r="707" customFormat="false" ht="15" hidden="false" customHeight="false" outlineLevel="0" collapsed="false">
      <c r="G707" s="0" t="n">
        <v>403010357</v>
      </c>
      <c r="H707" s="0" t="s">
        <v>702</v>
      </c>
      <c r="I707" s="1" t="n">
        <v>702.09</v>
      </c>
    </row>
    <row r="708" customFormat="false" ht="15" hidden="false" customHeight="false" outlineLevel="0" collapsed="false">
      <c r="G708" s="0" t="n">
        <v>403010390</v>
      </c>
      <c r="H708" s="10" t="s">
        <v>703</v>
      </c>
      <c r="I708" s="3" t="n">
        <v>1657.64</v>
      </c>
    </row>
    <row r="709" customFormat="false" ht="15" hidden="false" customHeight="false" outlineLevel="0" collapsed="false">
      <c r="G709" s="0" t="n">
        <v>403020018</v>
      </c>
      <c r="H709" s="0" t="s">
        <v>704</v>
      </c>
      <c r="I709" s="1" t="n">
        <v>1797.49</v>
      </c>
    </row>
    <row r="710" customFormat="false" ht="15" hidden="false" customHeight="false" outlineLevel="0" collapsed="false">
      <c r="G710" s="0" t="n">
        <v>403020026</v>
      </c>
      <c r="H710" s="10" t="s">
        <v>705</v>
      </c>
      <c r="I710" s="3" t="n">
        <v>1797.49</v>
      </c>
    </row>
    <row r="711" customFormat="false" ht="15" hidden="false" customHeight="false" outlineLevel="0" collapsed="false">
      <c r="G711" s="0" t="n">
        <v>403020034</v>
      </c>
      <c r="H711" s="0" t="s">
        <v>706</v>
      </c>
      <c r="I711" s="1" t="n">
        <v>800.7</v>
      </c>
    </row>
    <row r="712" customFormat="false" ht="15" hidden="false" customHeight="false" outlineLevel="0" collapsed="false">
      <c r="G712" s="0" t="n">
        <v>403020042</v>
      </c>
      <c r="H712" s="10" t="s">
        <v>707</v>
      </c>
      <c r="I712" s="3" t="n">
        <v>1521.84</v>
      </c>
    </row>
    <row r="713" customFormat="false" ht="15" hidden="false" customHeight="false" outlineLevel="0" collapsed="false">
      <c r="G713" s="0" t="n">
        <v>403020050</v>
      </c>
      <c r="H713" s="0" t="s">
        <v>708</v>
      </c>
      <c r="I713" s="1" t="n">
        <v>785.04</v>
      </c>
    </row>
    <row r="714" customFormat="false" ht="15" hidden="false" customHeight="false" outlineLevel="0" collapsed="false">
      <c r="G714" s="0" t="n">
        <v>403020069</v>
      </c>
      <c r="H714" s="10" t="s">
        <v>709</v>
      </c>
      <c r="I714" s="3" t="n">
        <v>1401.75</v>
      </c>
    </row>
    <row r="715" customFormat="false" ht="15" hidden="false" customHeight="false" outlineLevel="0" collapsed="false">
      <c r="G715" s="0" t="n">
        <v>403020093</v>
      </c>
      <c r="H715" s="0" t="s">
        <v>710</v>
      </c>
      <c r="I715" s="1" t="n">
        <v>1856.81</v>
      </c>
    </row>
    <row r="716" customFormat="false" ht="15" hidden="false" customHeight="false" outlineLevel="0" collapsed="false">
      <c r="G716" s="0" t="n">
        <v>403020115</v>
      </c>
      <c r="H716" s="10" t="s">
        <v>711</v>
      </c>
      <c r="I716" s="3" t="n">
        <v>1318.46</v>
      </c>
    </row>
    <row r="717" customFormat="false" ht="15" hidden="false" customHeight="false" outlineLevel="0" collapsed="false">
      <c r="G717" s="0" t="n">
        <v>403020131</v>
      </c>
      <c r="H717" s="0" t="s">
        <v>712</v>
      </c>
      <c r="I717" s="1" t="n">
        <v>459.18</v>
      </c>
    </row>
    <row r="718" customFormat="false" ht="15" hidden="false" customHeight="false" outlineLevel="0" collapsed="false">
      <c r="G718" s="0" t="n">
        <v>403030013</v>
      </c>
      <c r="H718" s="10" t="s">
        <v>713</v>
      </c>
      <c r="I718" s="3" t="n">
        <v>1847.07</v>
      </c>
    </row>
    <row r="719" customFormat="false" ht="15" hidden="false" customHeight="false" outlineLevel="0" collapsed="false">
      <c r="G719" s="0" t="n">
        <v>403030021</v>
      </c>
      <c r="H719" s="0" t="s">
        <v>714</v>
      </c>
      <c r="I719" s="1" t="n">
        <v>1980.66</v>
      </c>
    </row>
    <row r="720" customFormat="false" ht="15" hidden="false" customHeight="false" outlineLevel="0" collapsed="false">
      <c r="G720" s="0" t="n">
        <v>403030030</v>
      </c>
      <c r="H720" s="10" t="s">
        <v>715</v>
      </c>
      <c r="I720" s="3" t="n">
        <v>3321.14</v>
      </c>
    </row>
    <row r="721" customFormat="false" ht="15" hidden="false" customHeight="false" outlineLevel="0" collapsed="false">
      <c r="G721" s="0" t="n">
        <v>403030048</v>
      </c>
      <c r="H721" s="0" t="s">
        <v>716</v>
      </c>
      <c r="I721" s="1" t="n">
        <v>1900.97</v>
      </c>
    </row>
    <row r="722" customFormat="false" ht="15" hidden="false" customHeight="false" outlineLevel="0" collapsed="false">
      <c r="G722" s="0" t="n">
        <v>403030056</v>
      </c>
      <c r="H722" s="10" t="s">
        <v>717</v>
      </c>
      <c r="I722" s="3" t="n">
        <v>1500.72</v>
      </c>
    </row>
    <row r="723" customFormat="false" ht="15" hidden="false" customHeight="false" outlineLevel="0" collapsed="false">
      <c r="G723" s="0" t="n">
        <v>403030064</v>
      </c>
      <c r="H723" s="0" t="s">
        <v>718</v>
      </c>
      <c r="I723" s="1" t="n">
        <v>2991.07</v>
      </c>
    </row>
    <row r="724" customFormat="false" ht="15" hidden="false" customHeight="false" outlineLevel="0" collapsed="false">
      <c r="G724" s="0" t="n">
        <v>403030080</v>
      </c>
      <c r="H724" s="10" t="s">
        <v>719</v>
      </c>
      <c r="I724" s="3" t="n">
        <v>2605.25</v>
      </c>
    </row>
    <row r="725" customFormat="false" ht="15" hidden="false" customHeight="false" outlineLevel="0" collapsed="false">
      <c r="G725" s="0" t="n">
        <v>403030099</v>
      </c>
      <c r="H725" s="0" t="s">
        <v>720</v>
      </c>
      <c r="I725" s="1" t="n">
        <v>3143.88</v>
      </c>
    </row>
    <row r="726" customFormat="false" ht="15" hidden="false" customHeight="false" outlineLevel="0" collapsed="false">
      <c r="G726" s="0" t="n">
        <v>403030102</v>
      </c>
      <c r="H726" s="10" t="s">
        <v>721</v>
      </c>
      <c r="I726" s="3" t="n">
        <v>2644.92</v>
      </c>
    </row>
    <row r="727" customFormat="false" ht="15" hidden="false" customHeight="false" outlineLevel="0" collapsed="false">
      <c r="G727" s="0" t="n">
        <v>403030110</v>
      </c>
      <c r="H727" s="0" t="s">
        <v>722</v>
      </c>
      <c r="I727" s="1" t="n">
        <v>1101.76</v>
      </c>
    </row>
    <row r="728" customFormat="false" ht="15" hidden="false" customHeight="false" outlineLevel="0" collapsed="false">
      <c r="G728" s="0" t="n">
        <v>403030129</v>
      </c>
      <c r="H728" s="10" t="s">
        <v>723</v>
      </c>
      <c r="I728" s="3" t="n">
        <v>3636.09</v>
      </c>
    </row>
    <row r="729" customFormat="false" ht="15" hidden="false" customHeight="false" outlineLevel="0" collapsed="false">
      <c r="G729" s="0" t="n">
        <v>403030137</v>
      </c>
      <c r="H729" s="0" t="s">
        <v>724</v>
      </c>
      <c r="I729" s="1" t="n">
        <v>2664.13</v>
      </c>
    </row>
    <row r="730" customFormat="false" ht="15" hidden="false" customHeight="false" outlineLevel="0" collapsed="false">
      <c r="G730" s="0" t="n">
        <v>403030145</v>
      </c>
      <c r="H730" s="10" t="s">
        <v>725</v>
      </c>
      <c r="I730" s="3" t="n">
        <v>3159.63</v>
      </c>
    </row>
    <row r="731" customFormat="false" ht="15" hidden="false" customHeight="false" outlineLevel="0" collapsed="false">
      <c r="G731" s="0" t="n">
        <v>403030153</v>
      </c>
      <c r="H731" s="0" t="s">
        <v>726</v>
      </c>
      <c r="I731" s="1" t="n">
        <v>3824.25</v>
      </c>
    </row>
    <row r="732" customFormat="false" ht="15" hidden="false" customHeight="false" outlineLevel="0" collapsed="false">
      <c r="G732" s="0" t="n">
        <v>403030161</v>
      </c>
      <c r="H732" s="10" t="s">
        <v>727</v>
      </c>
      <c r="I732" s="3" t="n">
        <v>1875.12</v>
      </c>
    </row>
    <row r="733" customFormat="false" ht="15" hidden="false" customHeight="false" outlineLevel="0" collapsed="false">
      <c r="G733" s="0" t="n">
        <v>403040019</v>
      </c>
      <c r="H733" s="0" t="s">
        <v>728</v>
      </c>
      <c r="I733" s="1" t="n">
        <v>4846.89</v>
      </c>
    </row>
    <row r="734" customFormat="false" ht="15" hidden="false" customHeight="false" outlineLevel="0" collapsed="false">
      <c r="G734" s="0" t="n">
        <v>403040027</v>
      </c>
      <c r="H734" s="10" t="s">
        <v>729</v>
      </c>
      <c r="I734" s="3" t="n">
        <v>2991.07</v>
      </c>
    </row>
    <row r="735" customFormat="false" ht="15" hidden="false" customHeight="false" outlineLevel="0" collapsed="false">
      <c r="G735" s="0" t="n">
        <v>403040051</v>
      </c>
      <c r="H735" s="0" t="s">
        <v>730</v>
      </c>
      <c r="I735" s="1" t="n">
        <v>2907.65</v>
      </c>
    </row>
    <row r="736" customFormat="false" ht="15" hidden="false" customHeight="false" outlineLevel="0" collapsed="false">
      <c r="G736" s="0" t="n">
        <v>403040078</v>
      </c>
      <c r="H736" s="10" t="s">
        <v>731</v>
      </c>
      <c r="I736" s="3" t="n">
        <v>3457.55</v>
      </c>
    </row>
    <row r="737" customFormat="false" ht="15" hidden="false" customHeight="false" outlineLevel="0" collapsed="false">
      <c r="G737" s="0" t="n">
        <v>403040086</v>
      </c>
      <c r="H737" s="0" t="s">
        <v>732</v>
      </c>
      <c r="I737" s="1" t="n">
        <v>2008.01</v>
      </c>
    </row>
    <row r="738" customFormat="false" ht="15" hidden="false" customHeight="false" outlineLevel="0" collapsed="false">
      <c r="G738" s="0" t="n">
        <v>403040094</v>
      </c>
      <c r="H738" s="10" t="s">
        <v>733</v>
      </c>
      <c r="I738" s="3" t="n">
        <v>3159.63</v>
      </c>
    </row>
    <row r="739" customFormat="false" ht="15" hidden="false" customHeight="false" outlineLevel="0" collapsed="false">
      <c r="G739" s="0" t="n">
        <v>403040108</v>
      </c>
      <c r="H739" s="0" t="s">
        <v>734</v>
      </c>
      <c r="I739" s="1" t="n">
        <v>3645.71</v>
      </c>
    </row>
    <row r="740" customFormat="false" ht="15" hidden="false" customHeight="false" outlineLevel="0" collapsed="false">
      <c r="G740" s="0" t="n">
        <v>403040116</v>
      </c>
      <c r="H740" s="10" t="s">
        <v>735</v>
      </c>
      <c r="I740" s="3" t="n">
        <v>3159.63</v>
      </c>
    </row>
    <row r="741" customFormat="false" ht="15" hidden="false" customHeight="false" outlineLevel="0" collapsed="false">
      <c r="G741" s="0" t="n">
        <v>403040124</v>
      </c>
      <c r="H741" s="0" t="s">
        <v>736</v>
      </c>
      <c r="I741" s="1" t="n">
        <v>3645.71</v>
      </c>
    </row>
    <row r="742" customFormat="false" ht="15" hidden="false" customHeight="false" outlineLevel="0" collapsed="false">
      <c r="G742" s="0" t="n">
        <v>403050030</v>
      </c>
      <c r="H742" s="10" t="s">
        <v>737</v>
      </c>
      <c r="I742" s="3" t="n">
        <v>564.29</v>
      </c>
    </row>
    <row r="743" customFormat="false" ht="15" hidden="false" customHeight="false" outlineLevel="0" collapsed="false">
      <c r="G743" s="0" t="n">
        <v>403050049</v>
      </c>
      <c r="H743" s="0" t="s">
        <v>738</v>
      </c>
      <c r="I743" s="1" t="n">
        <v>1988.31</v>
      </c>
    </row>
    <row r="744" customFormat="false" ht="15" hidden="false" customHeight="false" outlineLevel="0" collapsed="false">
      <c r="G744" s="0" t="n">
        <v>403050057</v>
      </c>
      <c r="H744" s="10" t="s">
        <v>739</v>
      </c>
      <c r="I744" s="3" t="n">
        <v>1328.41</v>
      </c>
    </row>
    <row r="745" customFormat="false" ht="15" hidden="false" customHeight="false" outlineLevel="0" collapsed="false">
      <c r="G745" s="0" t="n">
        <v>403050065</v>
      </c>
      <c r="H745" s="0" t="s">
        <v>740</v>
      </c>
      <c r="I745" s="1" t="n">
        <v>850.16</v>
      </c>
    </row>
    <row r="746" customFormat="false" ht="15" hidden="false" customHeight="false" outlineLevel="0" collapsed="false">
      <c r="G746" s="0" t="n">
        <v>403050073</v>
      </c>
      <c r="H746" s="10" t="s">
        <v>741</v>
      </c>
      <c r="I746" s="3" t="n">
        <v>1578.66</v>
      </c>
    </row>
    <row r="747" customFormat="false" ht="15" hidden="false" customHeight="false" outlineLevel="0" collapsed="false">
      <c r="G747" s="0" t="n">
        <v>403050090</v>
      </c>
      <c r="H747" s="0" t="s">
        <v>742</v>
      </c>
      <c r="I747" s="1" t="n">
        <v>1423.23</v>
      </c>
    </row>
    <row r="748" customFormat="false" ht="15" hidden="false" customHeight="false" outlineLevel="0" collapsed="false">
      <c r="G748" s="0" t="n">
        <v>403050103</v>
      </c>
      <c r="H748" s="10" t="s">
        <v>743</v>
      </c>
      <c r="I748" s="3" t="n">
        <v>1328.41</v>
      </c>
    </row>
    <row r="749" customFormat="false" ht="15" hidden="false" customHeight="false" outlineLevel="0" collapsed="false">
      <c r="G749" s="0" t="n">
        <v>403050154</v>
      </c>
      <c r="H749" s="0" t="s">
        <v>744</v>
      </c>
      <c r="I749" s="1" t="n">
        <v>1516.18</v>
      </c>
    </row>
    <row r="750" customFormat="false" ht="15" hidden="false" customHeight="false" outlineLevel="0" collapsed="false">
      <c r="G750" s="0" t="n">
        <v>403050162</v>
      </c>
      <c r="H750" s="10" t="s">
        <v>745</v>
      </c>
      <c r="I750" s="3" t="n">
        <v>1881.06</v>
      </c>
    </row>
    <row r="751" customFormat="false" ht="15" hidden="false" customHeight="false" outlineLevel="0" collapsed="false">
      <c r="G751" s="0" t="n">
        <v>403060010</v>
      </c>
      <c r="H751" s="0" t="s">
        <v>746</v>
      </c>
      <c r="I751" s="1" t="n">
        <v>6604.29</v>
      </c>
    </row>
    <row r="752" customFormat="false" ht="15" hidden="false" customHeight="false" outlineLevel="0" collapsed="false">
      <c r="G752" s="0" t="n">
        <v>403060028</v>
      </c>
      <c r="H752" s="10" t="s">
        <v>747</v>
      </c>
      <c r="I752" s="3" t="n">
        <v>3668.32</v>
      </c>
    </row>
    <row r="753" customFormat="false" ht="15" hidden="false" customHeight="false" outlineLevel="0" collapsed="false">
      <c r="G753" s="0" t="n">
        <v>403060036</v>
      </c>
      <c r="H753" s="0" t="s">
        <v>748</v>
      </c>
      <c r="I753" s="1" t="n">
        <v>5123.87</v>
      </c>
    </row>
    <row r="754" customFormat="false" ht="15" hidden="false" customHeight="false" outlineLevel="0" collapsed="false">
      <c r="G754" s="0" t="n">
        <v>403060044</v>
      </c>
      <c r="H754" s="10" t="s">
        <v>749</v>
      </c>
      <c r="I754" s="3" t="n">
        <v>2816.57</v>
      </c>
    </row>
    <row r="755" customFormat="false" ht="15" hidden="false" customHeight="false" outlineLevel="0" collapsed="false">
      <c r="G755" s="0" t="n">
        <v>403060052</v>
      </c>
      <c r="H755" s="0" t="s">
        <v>750</v>
      </c>
      <c r="I755" s="1" t="n">
        <v>4043.87</v>
      </c>
    </row>
    <row r="756" customFormat="false" ht="15" hidden="false" customHeight="false" outlineLevel="0" collapsed="false">
      <c r="G756" s="0" t="n">
        <v>403060060</v>
      </c>
      <c r="H756" s="10" t="s">
        <v>751</v>
      </c>
      <c r="I756" s="3" t="n">
        <v>5794.07</v>
      </c>
    </row>
    <row r="757" customFormat="false" ht="15" hidden="false" customHeight="false" outlineLevel="0" collapsed="false">
      <c r="G757" s="0" t="n">
        <v>403060079</v>
      </c>
      <c r="H757" s="0" t="s">
        <v>752</v>
      </c>
      <c r="I757" s="1" t="n">
        <v>5095.15</v>
      </c>
    </row>
    <row r="758" customFormat="false" ht="15" hidden="false" customHeight="false" outlineLevel="0" collapsed="false">
      <c r="G758" s="0" t="n">
        <v>403070040</v>
      </c>
      <c r="H758" s="10" t="s">
        <v>753</v>
      </c>
      <c r="I758" s="3" t="n">
        <v>4193.76</v>
      </c>
    </row>
    <row r="759" customFormat="false" ht="15" hidden="false" customHeight="false" outlineLevel="0" collapsed="false">
      <c r="G759" s="0" t="n">
        <v>403070058</v>
      </c>
      <c r="H759" s="0" t="s">
        <v>754</v>
      </c>
      <c r="I759" s="1" t="n">
        <v>4193.76</v>
      </c>
    </row>
    <row r="760" customFormat="false" ht="15" hidden="false" customHeight="false" outlineLevel="0" collapsed="false">
      <c r="G760" s="0" t="n">
        <v>403070082</v>
      </c>
      <c r="H760" s="10" t="s">
        <v>755</v>
      </c>
      <c r="I760" s="3" t="n">
        <v>3621.76</v>
      </c>
    </row>
    <row r="761" customFormat="false" ht="15" hidden="false" customHeight="false" outlineLevel="0" collapsed="false">
      <c r="G761" s="0" t="n">
        <v>403070090</v>
      </c>
      <c r="H761" s="0" t="s">
        <v>756</v>
      </c>
      <c r="I761" s="1" t="n">
        <v>3621.76</v>
      </c>
    </row>
    <row r="762" customFormat="false" ht="15" hidden="false" customHeight="false" outlineLevel="0" collapsed="false">
      <c r="G762" s="0" t="n">
        <v>403070104</v>
      </c>
      <c r="H762" s="10" t="s">
        <v>757</v>
      </c>
      <c r="I762" s="3" t="n">
        <v>1876.94</v>
      </c>
    </row>
    <row r="763" customFormat="false" ht="15" hidden="false" customHeight="false" outlineLevel="0" collapsed="false">
      <c r="G763" s="0" t="n">
        <v>403070112</v>
      </c>
      <c r="H763" s="0" t="s">
        <v>758</v>
      </c>
      <c r="I763" s="1" t="n">
        <v>1876.94</v>
      </c>
    </row>
    <row r="764" customFormat="false" ht="15" hidden="false" customHeight="false" outlineLevel="0" collapsed="false">
      <c r="G764" s="0" t="n">
        <v>403070120</v>
      </c>
      <c r="H764" s="10" t="s">
        <v>759</v>
      </c>
      <c r="I764" s="3" t="n">
        <v>3911.36</v>
      </c>
    </row>
    <row r="765" customFormat="false" ht="15" hidden="false" customHeight="false" outlineLevel="0" collapsed="false">
      <c r="G765" s="0" t="n">
        <v>403070139</v>
      </c>
      <c r="H765" s="0" t="s">
        <v>760</v>
      </c>
      <c r="I765" s="1" t="n">
        <v>3290.88</v>
      </c>
    </row>
    <row r="766" customFormat="false" ht="15" hidden="false" customHeight="false" outlineLevel="0" collapsed="false">
      <c r="G766" s="0" t="n">
        <v>403070147</v>
      </c>
      <c r="H766" s="10" t="s">
        <v>761</v>
      </c>
      <c r="I766" s="3" t="n">
        <v>807.81</v>
      </c>
    </row>
    <row r="767" customFormat="false" ht="15" hidden="false" customHeight="false" outlineLevel="0" collapsed="false">
      <c r="G767" s="0" t="n">
        <v>403070155</v>
      </c>
      <c r="H767" s="0" t="s">
        <v>762</v>
      </c>
      <c r="I767" s="1" t="n">
        <v>4045.76</v>
      </c>
    </row>
    <row r="768" customFormat="false" ht="15" hidden="false" customHeight="false" outlineLevel="0" collapsed="false">
      <c r="G768" s="0" t="n">
        <v>403070163</v>
      </c>
      <c r="H768" s="10" t="s">
        <v>763</v>
      </c>
      <c r="I768" s="3" t="n">
        <v>4045.76</v>
      </c>
    </row>
    <row r="769" customFormat="false" ht="15" hidden="false" customHeight="false" outlineLevel="0" collapsed="false">
      <c r="G769" s="0" t="n">
        <v>403080010</v>
      </c>
      <c r="H769" s="0" t="s">
        <v>764</v>
      </c>
      <c r="I769" s="1" t="n">
        <v>1988.31</v>
      </c>
    </row>
    <row r="770" customFormat="false" ht="15" hidden="false" customHeight="false" outlineLevel="0" collapsed="false">
      <c r="G770" s="0" t="n">
        <v>403080029</v>
      </c>
      <c r="H770" s="10" t="s">
        <v>765</v>
      </c>
      <c r="I770" s="3" t="n">
        <v>434.8</v>
      </c>
    </row>
    <row r="771" customFormat="false" ht="15" hidden="false" customHeight="false" outlineLevel="0" collapsed="false">
      <c r="G771" s="0" t="n">
        <v>403080037</v>
      </c>
      <c r="H771" s="0" t="s">
        <v>766</v>
      </c>
      <c r="I771" s="1" t="n">
        <v>1328.41</v>
      </c>
    </row>
    <row r="772" customFormat="false" ht="15" hidden="false" customHeight="false" outlineLevel="0" collapsed="false">
      <c r="G772" s="0" t="n">
        <v>403080045</v>
      </c>
      <c r="H772" s="10" t="s">
        <v>767</v>
      </c>
      <c r="I772" s="3" t="n">
        <v>1666.56</v>
      </c>
    </row>
    <row r="773" customFormat="false" ht="15" hidden="false" customHeight="false" outlineLevel="0" collapsed="false">
      <c r="G773" s="0" t="n">
        <v>403080053</v>
      </c>
      <c r="H773" s="0" t="s">
        <v>768</v>
      </c>
      <c r="I773" s="1" t="n">
        <v>1666.56</v>
      </c>
    </row>
    <row r="774" customFormat="false" ht="15" hidden="false" customHeight="false" outlineLevel="0" collapsed="false">
      <c r="G774" s="0" t="n">
        <v>403080061</v>
      </c>
      <c r="H774" s="10" t="s">
        <v>769</v>
      </c>
      <c r="I774" s="3" t="n">
        <v>1988.31</v>
      </c>
    </row>
    <row r="775" customFormat="false" ht="15" hidden="false" customHeight="false" outlineLevel="0" collapsed="false">
      <c r="G775" s="0" t="n">
        <v>403080070</v>
      </c>
      <c r="H775" s="0" t="s">
        <v>770</v>
      </c>
      <c r="I775" s="1" t="n">
        <v>1702.31</v>
      </c>
    </row>
    <row r="776" customFormat="false" ht="15" hidden="false" customHeight="false" outlineLevel="0" collapsed="false">
      <c r="G776" s="0" t="n">
        <v>403080088</v>
      </c>
      <c r="H776" s="10" t="s">
        <v>771</v>
      </c>
      <c r="I776" s="3" t="n">
        <v>1702.31</v>
      </c>
    </row>
    <row r="777" customFormat="false" ht="15" hidden="false" customHeight="false" outlineLevel="0" collapsed="false">
      <c r="G777" s="0" t="n">
        <v>403080096</v>
      </c>
      <c r="H777" s="0" t="s">
        <v>772</v>
      </c>
      <c r="I777" s="1" t="n">
        <v>1894.47</v>
      </c>
    </row>
    <row r="778" customFormat="false" ht="15" hidden="false" customHeight="false" outlineLevel="0" collapsed="false">
      <c r="G778" s="0" t="n">
        <v>403080100</v>
      </c>
      <c r="H778" s="10" t="s">
        <v>773</v>
      </c>
      <c r="I778" s="3" t="n">
        <v>434.8</v>
      </c>
    </row>
    <row r="779" customFormat="false" ht="15" hidden="false" customHeight="false" outlineLevel="0" collapsed="false">
      <c r="G779" s="0" t="n">
        <v>303050233</v>
      </c>
      <c r="H779" s="0" t="s">
        <v>774</v>
      </c>
      <c r="I779" s="1" t="n">
        <v>1254.56</v>
      </c>
    </row>
    <row r="780" customFormat="false" ht="15" hidden="false" customHeight="false" outlineLevel="0" collapsed="false">
      <c r="G780" s="0" t="n">
        <v>405050364</v>
      </c>
      <c r="H780" s="10" t="s">
        <v>775</v>
      </c>
      <c r="I780" s="3" t="n">
        <v>628.65</v>
      </c>
    </row>
    <row r="781" customFormat="false" ht="15" hidden="false" customHeight="false" outlineLevel="0" collapsed="false">
      <c r="G781" s="0" t="n">
        <v>405010184</v>
      </c>
      <c r="H781" s="0" t="s">
        <v>776</v>
      </c>
      <c r="I781" s="1" t="n">
        <v>286.26</v>
      </c>
    </row>
    <row r="782" customFormat="false" ht="15" hidden="false" customHeight="false" outlineLevel="0" collapsed="false">
      <c r="G782" s="0" t="n">
        <v>416010016</v>
      </c>
      <c r="H782" s="10" t="s">
        <v>777</v>
      </c>
      <c r="I782" s="3" t="n">
        <v>839.28</v>
      </c>
    </row>
    <row r="783" customFormat="false" ht="15" hidden="false" customHeight="false" outlineLevel="0" collapsed="false">
      <c r="G783" s="0" t="n">
        <v>416010024</v>
      </c>
      <c r="H783" s="0" t="s">
        <v>778</v>
      </c>
      <c r="I783" s="1" t="n">
        <v>4062.45</v>
      </c>
    </row>
    <row r="784" customFormat="false" ht="15" hidden="false" customHeight="false" outlineLevel="0" collapsed="false">
      <c r="G784" s="0" t="n">
        <v>416010040</v>
      </c>
      <c r="H784" s="10" t="s">
        <v>779</v>
      </c>
      <c r="I784" s="3" t="n">
        <v>4083.73</v>
      </c>
    </row>
    <row r="785" customFormat="false" ht="15" hidden="false" customHeight="false" outlineLevel="0" collapsed="false">
      <c r="G785" s="0" t="n">
        <v>416010075</v>
      </c>
      <c r="H785" s="0" t="s">
        <v>780</v>
      </c>
      <c r="I785" s="1" t="n">
        <v>1753.3</v>
      </c>
    </row>
    <row r="786" customFormat="false" ht="15" hidden="false" customHeight="false" outlineLevel="0" collapsed="false">
      <c r="G786" s="0" t="n">
        <v>416010091</v>
      </c>
      <c r="H786" s="10" t="s">
        <v>781</v>
      </c>
      <c r="I786" s="3" t="n">
        <v>2279.28</v>
      </c>
    </row>
    <row r="787" customFormat="false" ht="15" hidden="false" customHeight="false" outlineLevel="0" collapsed="false">
      <c r="G787" s="0" t="n">
        <v>416010113</v>
      </c>
      <c r="H787" s="0" t="s">
        <v>782</v>
      </c>
      <c r="I787" s="1" t="n">
        <v>852.49</v>
      </c>
    </row>
    <row r="788" customFormat="false" ht="15" hidden="false" customHeight="false" outlineLevel="0" collapsed="false">
      <c r="G788" s="0" t="n">
        <v>416010121</v>
      </c>
      <c r="H788" s="10" t="s">
        <v>783</v>
      </c>
      <c r="I788" s="3" t="n">
        <v>3983.29</v>
      </c>
    </row>
    <row r="789" customFormat="false" ht="15" hidden="false" customHeight="false" outlineLevel="0" collapsed="false">
      <c r="G789" s="0" t="n">
        <v>416010130</v>
      </c>
      <c r="H789" s="0" t="s">
        <v>784</v>
      </c>
      <c r="I789" s="1" t="n">
        <v>4416.26</v>
      </c>
    </row>
    <row r="790" customFormat="false" ht="15" hidden="false" customHeight="false" outlineLevel="0" collapsed="false">
      <c r="G790" s="0" t="n">
        <v>416010164</v>
      </c>
      <c r="H790" s="10" t="s">
        <v>785</v>
      </c>
      <c r="I790" s="3" t="n">
        <v>4280.18</v>
      </c>
    </row>
    <row r="791" customFormat="false" ht="15" hidden="false" customHeight="false" outlineLevel="0" collapsed="false">
      <c r="G791" s="0" t="n">
        <v>416010172</v>
      </c>
      <c r="H791" s="0" t="s">
        <v>786</v>
      </c>
      <c r="I791" s="1" t="n">
        <v>1040.42</v>
      </c>
    </row>
    <row r="792" customFormat="false" ht="15" hidden="false" customHeight="false" outlineLevel="0" collapsed="false">
      <c r="G792" s="0" t="n">
        <v>416010180</v>
      </c>
      <c r="H792" s="10" t="s">
        <v>787</v>
      </c>
      <c r="I792" s="3" t="n">
        <v>3850.04</v>
      </c>
    </row>
    <row r="793" customFormat="false" ht="15" hidden="false" customHeight="false" outlineLevel="0" collapsed="false">
      <c r="G793" s="0" t="n">
        <v>416010199</v>
      </c>
      <c r="H793" s="0" t="s">
        <v>788</v>
      </c>
      <c r="I793" s="1" t="n">
        <v>3950.93</v>
      </c>
    </row>
    <row r="794" customFormat="false" ht="15" hidden="false" customHeight="false" outlineLevel="0" collapsed="false">
      <c r="G794" s="0" t="n">
        <v>416010202</v>
      </c>
      <c r="H794" s="10" t="s">
        <v>789</v>
      </c>
      <c r="I794" s="3" t="n">
        <v>2711.1</v>
      </c>
    </row>
    <row r="795" customFormat="false" ht="15" hidden="false" customHeight="false" outlineLevel="0" collapsed="false">
      <c r="G795" s="0" t="n">
        <v>416010210</v>
      </c>
      <c r="H795" s="0" t="s">
        <v>790</v>
      </c>
      <c r="I795" s="1" t="n">
        <v>2279.28</v>
      </c>
    </row>
    <row r="796" customFormat="false" ht="15" hidden="false" customHeight="false" outlineLevel="0" collapsed="false">
      <c r="G796" s="0" t="n">
        <v>416010229</v>
      </c>
      <c r="H796" s="10" t="s">
        <v>791</v>
      </c>
      <c r="I796" s="3" t="n">
        <v>1091.07</v>
      </c>
    </row>
    <row r="797" customFormat="false" ht="15" hidden="false" customHeight="false" outlineLevel="0" collapsed="false">
      <c r="G797" s="0" t="n">
        <v>416020020</v>
      </c>
      <c r="H797" s="0" t="s">
        <v>792</v>
      </c>
      <c r="I797" s="1" t="n">
        <v>1673.4</v>
      </c>
    </row>
    <row r="798" customFormat="false" ht="15" hidden="false" customHeight="false" outlineLevel="0" collapsed="false">
      <c r="G798" s="0" t="n">
        <v>416020151</v>
      </c>
      <c r="H798" s="10" t="s">
        <v>793</v>
      </c>
      <c r="I798" s="3" t="n">
        <v>1930.56</v>
      </c>
    </row>
    <row r="799" customFormat="false" ht="15" hidden="false" customHeight="false" outlineLevel="0" collapsed="false">
      <c r="G799" s="0" t="n">
        <v>416020160</v>
      </c>
      <c r="H799" s="0" t="s">
        <v>794</v>
      </c>
      <c r="I799" s="1" t="n">
        <v>2509.73</v>
      </c>
    </row>
    <row r="800" customFormat="false" ht="15" hidden="false" customHeight="false" outlineLevel="0" collapsed="false">
      <c r="G800" s="0" t="n">
        <v>416020178</v>
      </c>
      <c r="H800" s="10" t="s">
        <v>795</v>
      </c>
      <c r="I800" s="3" t="n">
        <v>2509.73</v>
      </c>
    </row>
    <row r="801" customFormat="false" ht="15" hidden="false" customHeight="false" outlineLevel="0" collapsed="false">
      <c r="G801" s="0" t="n">
        <v>416020186</v>
      </c>
      <c r="H801" s="0" t="s">
        <v>796</v>
      </c>
      <c r="I801" s="1" t="n">
        <v>2509.73</v>
      </c>
    </row>
    <row r="802" customFormat="false" ht="15" hidden="false" customHeight="false" outlineLevel="0" collapsed="false">
      <c r="G802" s="0" t="n">
        <v>416020194</v>
      </c>
      <c r="H802" s="10" t="s">
        <v>797</v>
      </c>
      <c r="I802" s="3" t="n">
        <v>3814.58</v>
      </c>
    </row>
    <row r="803" customFormat="false" ht="15" hidden="false" customHeight="false" outlineLevel="0" collapsed="false">
      <c r="G803" s="0" t="n">
        <v>416020208</v>
      </c>
      <c r="H803" s="0" t="s">
        <v>798</v>
      </c>
      <c r="I803" s="1" t="n">
        <v>1809.42</v>
      </c>
    </row>
    <row r="804" customFormat="false" ht="15" hidden="false" customHeight="false" outlineLevel="0" collapsed="false">
      <c r="G804" s="0" t="n">
        <v>416020216</v>
      </c>
      <c r="H804" s="10" t="s">
        <v>799</v>
      </c>
      <c r="I804" s="3" t="n">
        <v>1937.81</v>
      </c>
    </row>
    <row r="805" customFormat="false" ht="15" hidden="false" customHeight="false" outlineLevel="0" collapsed="false">
      <c r="G805" s="0" t="n">
        <v>416020224</v>
      </c>
      <c r="H805" s="0" t="s">
        <v>800</v>
      </c>
      <c r="I805" s="1" t="n">
        <v>4577.36</v>
      </c>
    </row>
    <row r="806" customFormat="false" ht="15" hidden="false" customHeight="false" outlineLevel="0" collapsed="false">
      <c r="G806" s="0" t="n">
        <v>416020232</v>
      </c>
      <c r="H806" s="10" t="s">
        <v>801</v>
      </c>
      <c r="I806" s="3" t="n">
        <v>1809.05</v>
      </c>
    </row>
    <row r="807" customFormat="false" ht="15" hidden="false" customHeight="false" outlineLevel="0" collapsed="false">
      <c r="G807" s="0" t="n">
        <v>416020240</v>
      </c>
      <c r="H807" s="0" t="s">
        <v>802</v>
      </c>
      <c r="I807" s="1" t="n">
        <v>727.87</v>
      </c>
    </row>
    <row r="808" customFormat="false" ht="15" hidden="false" customHeight="false" outlineLevel="0" collapsed="false">
      <c r="G808" s="0" t="n">
        <v>416020259</v>
      </c>
      <c r="H808" s="10" t="s">
        <v>803</v>
      </c>
      <c r="I808" s="3" t="n">
        <v>4303.05</v>
      </c>
    </row>
    <row r="809" customFormat="false" ht="15" hidden="false" customHeight="false" outlineLevel="0" collapsed="false">
      <c r="G809" s="0" t="n">
        <v>416030025</v>
      </c>
      <c r="H809" s="0" t="s">
        <v>804</v>
      </c>
      <c r="I809" s="1" t="n">
        <v>791.49</v>
      </c>
    </row>
    <row r="810" customFormat="false" ht="15" hidden="false" customHeight="false" outlineLevel="0" collapsed="false">
      <c r="G810" s="0" t="n">
        <v>416030033</v>
      </c>
      <c r="H810" s="10" t="s">
        <v>805</v>
      </c>
      <c r="I810" s="3" t="n">
        <v>763.01</v>
      </c>
    </row>
    <row r="811" customFormat="false" ht="15" hidden="false" customHeight="false" outlineLevel="0" collapsed="false">
      <c r="G811" s="0" t="n">
        <v>416030041</v>
      </c>
      <c r="H811" s="0" t="s">
        <v>806</v>
      </c>
      <c r="I811" s="1" t="n">
        <v>814.49</v>
      </c>
    </row>
    <row r="812" customFormat="false" ht="15" hidden="false" customHeight="false" outlineLevel="0" collapsed="false">
      <c r="G812" s="0" t="n">
        <v>416030068</v>
      </c>
      <c r="H812" s="10" t="s">
        <v>807</v>
      </c>
      <c r="I812" s="3" t="n">
        <v>1077.15</v>
      </c>
    </row>
    <row r="813" customFormat="false" ht="15" hidden="false" customHeight="false" outlineLevel="0" collapsed="false">
      <c r="G813" s="0" t="n">
        <v>416030076</v>
      </c>
      <c r="H813" s="0" t="s">
        <v>808</v>
      </c>
      <c r="I813" s="1" t="n">
        <v>4037.41</v>
      </c>
    </row>
    <row r="814" customFormat="false" ht="15" hidden="false" customHeight="false" outlineLevel="0" collapsed="false">
      <c r="G814" s="0" t="n">
        <v>416030084</v>
      </c>
      <c r="H814" s="10" t="s">
        <v>809</v>
      </c>
      <c r="I814" s="3" t="n">
        <v>2234.19</v>
      </c>
    </row>
    <row r="815" customFormat="false" ht="15" hidden="false" customHeight="false" outlineLevel="0" collapsed="false">
      <c r="G815" s="0" t="n">
        <v>416030092</v>
      </c>
      <c r="H815" s="0" t="s">
        <v>810</v>
      </c>
      <c r="I815" s="1" t="n">
        <v>1528.25</v>
      </c>
    </row>
    <row r="816" customFormat="false" ht="15" hidden="false" customHeight="false" outlineLevel="0" collapsed="false">
      <c r="G816" s="0" t="n">
        <v>416030149</v>
      </c>
      <c r="H816" s="10" t="s">
        <v>811</v>
      </c>
      <c r="I816" s="3" t="n">
        <v>390.72</v>
      </c>
    </row>
    <row r="817" customFormat="false" ht="15" hidden="false" customHeight="false" outlineLevel="0" collapsed="false">
      <c r="G817" s="0" t="n">
        <v>416030157</v>
      </c>
      <c r="H817" s="0" t="s">
        <v>812</v>
      </c>
      <c r="I817" s="1" t="n">
        <v>791.49</v>
      </c>
    </row>
    <row r="818" customFormat="false" ht="15" hidden="false" customHeight="false" outlineLevel="0" collapsed="false">
      <c r="G818" s="0" t="n">
        <v>416030165</v>
      </c>
      <c r="H818" s="10" t="s">
        <v>813</v>
      </c>
      <c r="I818" s="3" t="n">
        <v>1703.73</v>
      </c>
    </row>
    <row r="819" customFormat="false" ht="15" hidden="false" customHeight="false" outlineLevel="0" collapsed="false">
      <c r="G819" s="0" t="n">
        <v>416030173</v>
      </c>
      <c r="H819" s="0" t="s">
        <v>814</v>
      </c>
      <c r="I819" s="1" t="n">
        <v>3812.42</v>
      </c>
    </row>
    <row r="820" customFormat="false" ht="15" hidden="false" customHeight="false" outlineLevel="0" collapsed="false">
      <c r="G820" s="0" t="n">
        <v>416030181</v>
      </c>
      <c r="H820" s="10" t="s">
        <v>815</v>
      </c>
      <c r="I820" s="3" t="n">
        <v>4956.14</v>
      </c>
    </row>
    <row r="821" customFormat="false" ht="15" hidden="false" customHeight="false" outlineLevel="0" collapsed="false">
      <c r="G821" s="0" t="n">
        <v>416030190</v>
      </c>
      <c r="H821" s="0" t="s">
        <v>816</v>
      </c>
      <c r="I821" s="1" t="n">
        <v>7384.78</v>
      </c>
    </row>
    <row r="822" customFormat="false" ht="15" hidden="false" customHeight="false" outlineLevel="0" collapsed="false">
      <c r="G822" s="0" t="n">
        <v>416030203</v>
      </c>
      <c r="H822" s="10" t="s">
        <v>817</v>
      </c>
      <c r="I822" s="3" t="n">
        <v>3787.07</v>
      </c>
    </row>
    <row r="823" customFormat="false" ht="15" hidden="false" customHeight="false" outlineLevel="0" collapsed="false">
      <c r="G823" s="0" t="n">
        <v>416030211</v>
      </c>
      <c r="H823" s="0" t="s">
        <v>818</v>
      </c>
      <c r="I823" s="1" t="n">
        <v>2269.04</v>
      </c>
    </row>
    <row r="824" customFormat="false" ht="15" hidden="false" customHeight="false" outlineLevel="0" collapsed="false">
      <c r="G824" s="0" t="n">
        <v>416030220</v>
      </c>
      <c r="H824" s="10" t="s">
        <v>819</v>
      </c>
      <c r="I824" s="3" t="n">
        <v>2949.76</v>
      </c>
    </row>
    <row r="825" customFormat="false" ht="15" hidden="false" customHeight="false" outlineLevel="0" collapsed="false">
      <c r="G825" s="0" t="n">
        <v>416030238</v>
      </c>
      <c r="H825" s="0" t="s">
        <v>820</v>
      </c>
      <c r="I825" s="1" t="n">
        <v>2125.44</v>
      </c>
    </row>
    <row r="826" customFormat="false" ht="15" hidden="false" customHeight="false" outlineLevel="0" collapsed="false">
      <c r="G826" s="0" t="n">
        <v>416030246</v>
      </c>
      <c r="H826" s="10" t="s">
        <v>821</v>
      </c>
      <c r="I826" s="3" t="n">
        <v>991.91</v>
      </c>
    </row>
    <row r="827" customFormat="false" ht="15" hidden="false" customHeight="false" outlineLevel="0" collapsed="false">
      <c r="G827" s="0" t="n">
        <v>416030254</v>
      </c>
      <c r="H827" s="0" t="s">
        <v>822</v>
      </c>
      <c r="I827" s="1" t="n">
        <v>2125.46</v>
      </c>
    </row>
    <row r="828" customFormat="false" ht="15" hidden="false" customHeight="false" outlineLevel="0" collapsed="false">
      <c r="G828" s="0" t="n">
        <v>416030262</v>
      </c>
      <c r="H828" s="10" t="s">
        <v>823</v>
      </c>
      <c r="I828" s="3" t="n">
        <v>5818.68</v>
      </c>
    </row>
    <row r="829" customFormat="false" ht="15" hidden="false" customHeight="false" outlineLevel="0" collapsed="false">
      <c r="G829" s="0" t="n">
        <v>416030270</v>
      </c>
      <c r="H829" s="0" t="s">
        <v>824</v>
      </c>
      <c r="I829" s="1" t="n">
        <v>2836.3</v>
      </c>
    </row>
    <row r="830" customFormat="false" ht="15" hidden="false" customHeight="false" outlineLevel="0" collapsed="false">
      <c r="G830" s="0" t="n">
        <v>416030289</v>
      </c>
      <c r="H830" s="10" t="s">
        <v>825</v>
      </c>
      <c r="I830" s="3" t="n">
        <v>910.5</v>
      </c>
    </row>
    <row r="831" customFormat="false" ht="15" hidden="false" customHeight="false" outlineLevel="0" collapsed="false">
      <c r="G831" s="0" t="n">
        <v>416030297</v>
      </c>
      <c r="H831" s="0" t="s">
        <v>826</v>
      </c>
      <c r="I831" s="1" t="n">
        <v>910.5</v>
      </c>
    </row>
    <row r="832" customFormat="false" ht="15" hidden="false" customHeight="false" outlineLevel="0" collapsed="false">
      <c r="G832" s="0" t="n">
        <v>416030300</v>
      </c>
      <c r="H832" s="10" t="s">
        <v>827</v>
      </c>
      <c r="I832" s="3" t="n">
        <v>4430.87</v>
      </c>
    </row>
    <row r="833" customFormat="false" ht="15" hidden="false" customHeight="false" outlineLevel="0" collapsed="false">
      <c r="G833" s="0" t="n">
        <v>416030319</v>
      </c>
      <c r="H833" s="0" t="s">
        <v>828</v>
      </c>
      <c r="I833" s="1" t="n">
        <v>5907.83</v>
      </c>
    </row>
    <row r="834" customFormat="false" ht="15" hidden="false" customHeight="false" outlineLevel="0" collapsed="false">
      <c r="G834" s="0" t="n">
        <v>416030327</v>
      </c>
      <c r="H834" s="10" t="s">
        <v>829</v>
      </c>
      <c r="I834" s="3" t="n">
        <v>791.49</v>
      </c>
    </row>
    <row r="835" customFormat="false" ht="15" hidden="false" customHeight="false" outlineLevel="0" collapsed="false">
      <c r="G835" s="0" t="n">
        <v>416030335</v>
      </c>
      <c r="H835" s="0" t="s">
        <v>830</v>
      </c>
      <c r="I835" s="1" t="n">
        <v>910.5</v>
      </c>
    </row>
    <row r="836" customFormat="false" ht="15" hidden="false" customHeight="false" outlineLevel="0" collapsed="false">
      <c r="G836" s="0" t="n">
        <v>416030343</v>
      </c>
      <c r="H836" s="10" t="s">
        <v>831</v>
      </c>
      <c r="I836" s="3" t="n">
        <v>910.5</v>
      </c>
    </row>
    <row r="837" customFormat="false" ht="15" hidden="false" customHeight="false" outlineLevel="0" collapsed="false">
      <c r="G837" s="0" t="n">
        <v>416030351</v>
      </c>
      <c r="H837" s="0" t="s">
        <v>832</v>
      </c>
      <c r="I837" s="1" t="n">
        <v>1028.92</v>
      </c>
    </row>
    <row r="838" customFormat="false" ht="15" hidden="false" customHeight="false" outlineLevel="0" collapsed="false">
      <c r="G838" s="0" t="n">
        <v>416030360</v>
      </c>
      <c r="H838" s="10" t="s">
        <v>833</v>
      </c>
      <c r="I838" s="3" t="n">
        <v>4186.64</v>
      </c>
    </row>
    <row r="839" customFormat="false" ht="15" hidden="false" customHeight="false" outlineLevel="0" collapsed="false">
      <c r="G839" s="0" t="n">
        <v>416040012</v>
      </c>
      <c r="H839" s="0" t="s">
        <v>834</v>
      </c>
      <c r="I839" s="1" t="n">
        <v>1252.6</v>
      </c>
    </row>
    <row r="840" customFormat="false" ht="15" hidden="false" customHeight="false" outlineLevel="0" collapsed="false">
      <c r="G840" s="0" t="n">
        <v>416040020</v>
      </c>
      <c r="H840" s="10" t="s">
        <v>835</v>
      </c>
      <c r="I840" s="3" t="n">
        <v>2023.53</v>
      </c>
    </row>
    <row r="841" customFormat="false" ht="15" hidden="false" customHeight="false" outlineLevel="0" collapsed="false">
      <c r="G841" s="0" t="n">
        <v>416040039</v>
      </c>
      <c r="H841" s="0" t="s">
        <v>836</v>
      </c>
      <c r="I841" s="1" t="n">
        <v>5376.53</v>
      </c>
    </row>
    <row r="842" customFormat="false" ht="15" hidden="false" customHeight="false" outlineLevel="0" collapsed="false">
      <c r="G842" s="0" t="n">
        <v>416040047</v>
      </c>
      <c r="H842" s="10" t="s">
        <v>837</v>
      </c>
      <c r="I842" s="3" t="n">
        <v>4138.27</v>
      </c>
    </row>
    <row r="843" customFormat="false" ht="15" hidden="false" customHeight="false" outlineLevel="0" collapsed="false">
      <c r="G843" s="0" t="n">
        <v>416040055</v>
      </c>
      <c r="H843" s="0" t="s">
        <v>838</v>
      </c>
      <c r="I843" s="1" t="n">
        <v>4098.74</v>
      </c>
    </row>
    <row r="844" customFormat="false" ht="15" hidden="false" customHeight="false" outlineLevel="0" collapsed="false">
      <c r="G844" s="0" t="n">
        <v>416040071</v>
      </c>
      <c r="H844" s="10" t="s">
        <v>839</v>
      </c>
      <c r="I844" s="3" t="n">
        <v>3494.28</v>
      </c>
    </row>
    <row r="845" customFormat="false" ht="15" hidden="false" customHeight="false" outlineLevel="0" collapsed="false">
      <c r="G845" s="0" t="n">
        <v>416040101</v>
      </c>
      <c r="H845" s="0" t="s">
        <v>840</v>
      </c>
      <c r="I845" s="1" t="n">
        <v>2125.44</v>
      </c>
    </row>
    <row r="846" customFormat="false" ht="15" hidden="false" customHeight="false" outlineLevel="0" collapsed="false">
      <c r="G846" s="0" t="n">
        <v>416040110</v>
      </c>
      <c r="H846" s="10" t="s">
        <v>841</v>
      </c>
      <c r="I846" s="3" t="n">
        <v>3872.57</v>
      </c>
    </row>
    <row r="847" customFormat="false" ht="15" hidden="false" customHeight="false" outlineLevel="0" collapsed="false">
      <c r="G847" s="0" t="n">
        <v>416040128</v>
      </c>
      <c r="H847" s="0" t="s">
        <v>842</v>
      </c>
      <c r="I847" s="1" t="n">
        <v>5507.03</v>
      </c>
    </row>
    <row r="848" customFormat="false" ht="15" hidden="false" customHeight="false" outlineLevel="0" collapsed="false">
      <c r="G848" s="0" t="n">
        <v>416040144</v>
      </c>
      <c r="H848" s="10" t="s">
        <v>843</v>
      </c>
      <c r="I848" s="3" t="n">
        <v>6569.67</v>
      </c>
    </row>
    <row r="849" customFormat="false" ht="15" hidden="false" customHeight="false" outlineLevel="0" collapsed="false">
      <c r="G849" s="0" t="n">
        <v>416040179</v>
      </c>
      <c r="H849" s="0" t="s">
        <v>844</v>
      </c>
      <c r="I849" s="1" t="n">
        <v>873.45</v>
      </c>
    </row>
    <row r="850" customFormat="false" ht="15" hidden="false" customHeight="false" outlineLevel="0" collapsed="false">
      <c r="G850" s="0" t="n">
        <v>416040187</v>
      </c>
      <c r="H850" s="10" t="s">
        <v>845</v>
      </c>
      <c r="I850" s="3" t="n">
        <v>1042.43</v>
      </c>
    </row>
    <row r="851" customFormat="false" ht="15" hidden="false" customHeight="false" outlineLevel="0" collapsed="false">
      <c r="G851" s="0" t="n">
        <v>416040195</v>
      </c>
      <c r="H851" s="0" t="s">
        <v>846</v>
      </c>
      <c r="I851" s="1" t="n">
        <v>1100</v>
      </c>
    </row>
    <row r="852" customFormat="false" ht="15" hidden="false" customHeight="false" outlineLevel="0" collapsed="false">
      <c r="G852" s="0" t="n">
        <v>416040209</v>
      </c>
      <c r="H852" s="10" t="s">
        <v>847</v>
      </c>
      <c r="I852" s="3" t="n">
        <v>4551.8</v>
      </c>
    </row>
    <row r="853" customFormat="false" ht="15" hidden="false" customHeight="false" outlineLevel="0" collapsed="false">
      <c r="G853" s="0" t="n">
        <v>416040217</v>
      </c>
      <c r="H853" s="0" t="s">
        <v>848</v>
      </c>
      <c r="I853" s="1" t="n">
        <v>2795.42</v>
      </c>
    </row>
    <row r="854" customFormat="false" ht="15" hidden="false" customHeight="false" outlineLevel="0" collapsed="false">
      <c r="G854" s="0" t="n">
        <v>416040225</v>
      </c>
      <c r="H854" s="10" t="s">
        <v>849</v>
      </c>
      <c r="I854" s="3" t="n">
        <v>1700.36</v>
      </c>
    </row>
    <row r="855" customFormat="false" ht="15" hidden="false" customHeight="false" outlineLevel="0" collapsed="false">
      <c r="G855" s="0" t="n">
        <v>416040233</v>
      </c>
      <c r="H855" s="0" t="s">
        <v>850</v>
      </c>
      <c r="I855" s="1" t="n">
        <v>1356.75</v>
      </c>
    </row>
    <row r="856" customFormat="false" ht="15" hidden="false" customHeight="false" outlineLevel="0" collapsed="false">
      <c r="G856" s="0" t="n">
        <v>416040241</v>
      </c>
      <c r="H856" s="10" t="s">
        <v>851</v>
      </c>
      <c r="I856" s="3" t="n">
        <v>1763.78</v>
      </c>
    </row>
    <row r="857" customFormat="false" ht="15" hidden="false" customHeight="false" outlineLevel="0" collapsed="false">
      <c r="G857" s="0" t="n">
        <v>416040250</v>
      </c>
      <c r="H857" s="0" t="s">
        <v>852</v>
      </c>
      <c r="I857" s="1" t="n">
        <v>5053.59</v>
      </c>
    </row>
    <row r="858" customFormat="false" ht="15" hidden="false" customHeight="false" outlineLevel="0" collapsed="false">
      <c r="G858" s="0" t="n">
        <v>416040268</v>
      </c>
      <c r="H858" s="10" t="s">
        <v>853</v>
      </c>
      <c r="I858" s="3" t="n">
        <v>6569.67</v>
      </c>
    </row>
    <row r="859" customFormat="false" ht="15" hidden="false" customHeight="false" outlineLevel="0" collapsed="false">
      <c r="G859" s="0" t="n">
        <v>416040276</v>
      </c>
      <c r="H859" s="0" t="s">
        <v>854</v>
      </c>
      <c r="I859" s="1" t="n">
        <v>5053.59</v>
      </c>
    </row>
    <row r="860" customFormat="false" ht="15" hidden="false" customHeight="false" outlineLevel="0" collapsed="false">
      <c r="G860" s="0" t="n">
        <v>416040284</v>
      </c>
      <c r="H860" s="10" t="s">
        <v>855</v>
      </c>
      <c r="I860" s="3" t="n">
        <v>2888.96</v>
      </c>
    </row>
    <row r="861" customFormat="false" ht="15" hidden="false" customHeight="false" outlineLevel="0" collapsed="false">
      <c r="G861" s="0" t="n">
        <v>416040292</v>
      </c>
      <c r="H861" s="0" t="s">
        <v>856</v>
      </c>
      <c r="I861" s="1" t="n">
        <v>6569.67</v>
      </c>
    </row>
    <row r="862" customFormat="false" ht="15" hidden="false" customHeight="false" outlineLevel="0" collapsed="false">
      <c r="G862" s="0" t="n">
        <v>416050018</v>
      </c>
      <c r="H862" s="10" t="s">
        <v>857</v>
      </c>
      <c r="I862" s="3" t="n">
        <v>5556.76</v>
      </c>
    </row>
    <row r="863" customFormat="false" ht="15" hidden="false" customHeight="false" outlineLevel="0" collapsed="false">
      <c r="G863" s="0" t="n">
        <v>416050026</v>
      </c>
      <c r="H863" s="0" t="s">
        <v>858</v>
      </c>
      <c r="I863" s="1" t="n">
        <v>1971.77</v>
      </c>
    </row>
    <row r="864" customFormat="false" ht="15" hidden="false" customHeight="false" outlineLevel="0" collapsed="false">
      <c r="G864" s="0" t="n">
        <v>416050034</v>
      </c>
      <c r="H864" s="10" t="s">
        <v>859</v>
      </c>
      <c r="I864" s="3" t="n">
        <v>6340.82</v>
      </c>
    </row>
    <row r="865" customFormat="false" ht="15" hidden="false" customHeight="false" outlineLevel="0" collapsed="false">
      <c r="G865" s="0" t="n">
        <v>416050050</v>
      </c>
      <c r="H865" s="0" t="s">
        <v>860</v>
      </c>
      <c r="I865" s="1" t="n">
        <v>991.89</v>
      </c>
    </row>
    <row r="866" customFormat="false" ht="15" hidden="false" customHeight="false" outlineLevel="0" collapsed="false">
      <c r="G866" s="0" t="n">
        <v>416050077</v>
      </c>
      <c r="H866" s="10" t="s">
        <v>861</v>
      </c>
      <c r="I866" s="3" t="n">
        <v>5434.4</v>
      </c>
    </row>
    <row r="867" customFormat="false" ht="15" hidden="false" customHeight="false" outlineLevel="0" collapsed="false">
      <c r="G867" s="0" t="n">
        <v>416050093</v>
      </c>
      <c r="H867" s="0" t="s">
        <v>862</v>
      </c>
      <c r="I867" s="1" t="n">
        <v>5265.02</v>
      </c>
    </row>
    <row r="868" customFormat="false" ht="15" hidden="false" customHeight="false" outlineLevel="0" collapsed="false">
      <c r="G868" s="0" t="n">
        <v>416050107</v>
      </c>
      <c r="H868" s="10" t="s">
        <v>863</v>
      </c>
      <c r="I868" s="3" t="n">
        <v>6844.53</v>
      </c>
    </row>
    <row r="869" customFormat="false" ht="15" hidden="false" customHeight="false" outlineLevel="0" collapsed="false">
      <c r="G869" s="0" t="n">
        <v>416050115</v>
      </c>
      <c r="H869" s="0" t="s">
        <v>864</v>
      </c>
      <c r="I869" s="1" t="n">
        <v>5673.43</v>
      </c>
    </row>
    <row r="870" customFormat="false" ht="15" hidden="false" customHeight="false" outlineLevel="0" collapsed="false">
      <c r="G870" s="0" t="n">
        <v>416060013</v>
      </c>
      <c r="H870" s="10" t="s">
        <v>865</v>
      </c>
      <c r="I870" s="3" t="n">
        <v>1808.69</v>
      </c>
    </row>
    <row r="871" customFormat="false" ht="15" hidden="false" customHeight="false" outlineLevel="0" collapsed="false">
      <c r="G871" s="0" t="n">
        <v>416060021</v>
      </c>
      <c r="H871" s="0" t="s">
        <v>866</v>
      </c>
      <c r="I871" s="1" t="n">
        <v>1545.1</v>
      </c>
    </row>
    <row r="872" customFormat="false" ht="15" hidden="false" customHeight="false" outlineLevel="0" collapsed="false">
      <c r="G872" s="0" t="n">
        <v>416060030</v>
      </c>
      <c r="H872" s="10" t="s">
        <v>867</v>
      </c>
      <c r="I872" s="3" t="n">
        <v>1068.94</v>
      </c>
    </row>
    <row r="873" customFormat="false" ht="15" hidden="false" customHeight="false" outlineLevel="0" collapsed="false">
      <c r="G873" s="0" t="n">
        <v>416060056</v>
      </c>
      <c r="H873" s="0" t="s">
        <v>868</v>
      </c>
      <c r="I873" s="1" t="n">
        <v>5265.02</v>
      </c>
    </row>
    <row r="874" customFormat="false" ht="15" hidden="false" customHeight="false" outlineLevel="0" collapsed="false">
      <c r="G874" s="0" t="n">
        <v>416060064</v>
      </c>
      <c r="H874" s="10" t="s">
        <v>869</v>
      </c>
      <c r="I874" s="3" t="n">
        <v>5403.43</v>
      </c>
    </row>
    <row r="875" customFormat="false" ht="15" hidden="false" customHeight="false" outlineLevel="0" collapsed="false">
      <c r="G875" s="0" t="n">
        <v>416060080</v>
      </c>
      <c r="H875" s="0" t="s">
        <v>870</v>
      </c>
      <c r="I875" s="1" t="n">
        <v>5403.43</v>
      </c>
    </row>
    <row r="876" customFormat="false" ht="15" hidden="false" customHeight="false" outlineLevel="0" collapsed="false">
      <c r="G876" s="0" t="n">
        <v>416060099</v>
      </c>
      <c r="H876" s="10" t="s">
        <v>871</v>
      </c>
      <c r="I876" s="3" t="n">
        <v>5188.89</v>
      </c>
    </row>
    <row r="877" customFormat="false" ht="15" hidden="false" customHeight="false" outlineLevel="0" collapsed="false">
      <c r="G877" s="0" t="n">
        <v>416060102</v>
      </c>
      <c r="H877" s="0" t="s">
        <v>872</v>
      </c>
      <c r="I877" s="1" t="n">
        <v>1131.31</v>
      </c>
    </row>
    <row r="878" customFormat="false" ht="15" hidden="false" customHeight="false" outlineLevel="0" collapsed="false">
      <c r="G878" s="0" t="n">
        <v>416060110</v>
      </c>
      <c r="H878" s="10" t="s">
        <v>873</v>
      </c>
      <c r="I878" s="3" t="n">
        <v>2279.24</v>
      </c>
    </row>
    <row r="879" customFormat="false" ht="15" hidden="false" customHeight="false" outlineLevel="0" collapsed="false">
      <c r="G879" s="0" t="n">
        <v>416060129</v>
      </c>
      <c r="H879" s="0" t="s">
        <v>874</v>
      </c>
      <c r="I879" s="1" t="n">
        <v>4551.8</v>
      </c>
    </row>
    <row r="880" customFormat="false" ht="15" hidden="false" customHeight="false" outlineLevel="0" collapsed="false">
      <c r="G880" s="0" t="n">
        <v>416080014</v>
      </c>
      <c r="H880" s="10" t="s">
        <v>875</v>
      </c>
      <c r="I880" s="3" t="n">
        <v>396.18</v>
      </c>
    </row>
    <row r="881" customFormat="false" ht="15" hidden="false" customHeight="false" outlineLevel="0" collapsed="false">
      <c r="G881" s="0" t="n">
        <v>416080030</v>
      </c>
      <c r="H881" s="0" t="s">
        <v>876</v>
      </c>
      <c r="I881" s="1" t="n">
        <v>396.18</v>
      </c>
    </row>
    <row r="882" customFormat="false" ht="15" hidden="false" customHeight="false" outlineLevel="0" collapsed="false">
      <c r="G882" s="0" t="n">
        <v>416080081</v>
      </c>
      <c r="H882" s="10" t="s">
        <v>877</v>
      </c>
      <c r="I882" s="3" t="n">
        <v>3359.04</v>
      </c>
    </row>
    <row r="883" customFormat="false" ht="15" hidden="false" customHeight="false" outlineLevel="0" collapsed="false">
      <c r="G883" s="0" t="n">
        <v>416080090</v>
      </c>
      <c r="H883" s="0" t="s">
        <v>878</v>
      </c>
      <c r="I883" s="1" t="n">
        <v>4098.37</v>
      </c>
    </row>
    <row r="884" customFormat="false" ht="15" hidden="false" customHeight="false" outlineLevel="0" collapsed="false">
      <c r="G884" s="0" t="n">
        <v>416080111</v>
      </c>
      <c r="H884" s="10" t="s">
        <v>879</v>
      </c>
      <c r="I884" s="3" t="n">
        <v>4366.75</v>
      </c>
    </row>
    <row r="885" customFormat="false" ht="15" hidden="false" customHeight="false" outlineLevel="0" collapsed="false">
      <c r="G885" s="0" t="n">
        <v>416080120</v>
      </c>
      <c r="H885" s="0" t="s">
        <v>880</v>
      </c>
      <c r="I885" s="1" t="n">
        <v>565.86</v>
      </c>
    </row>
    <row r="886" customFormat="false" ht="15" hidden="false" customHeight="false" outlineLevel="0" collapsed="false">
      <c r="G886" s="0" t="n">
        <v>416090010</v>
      </c>
      <c r="H886" s="10" t="s">
        <v>881</v>
      </c>
      <c r="I886" s="3" t="n">
        <v>2860.63</v>
      </c>
    </row>
    <row r="887" customFormat="false" ht="15" hidden="false" customHeight="false" outlineLevel="0" collapsed="false">
      <c r="G887" s="0" t="n">
        <v>416090028</v>
      </c>
      <c r="H887" s="0" t="s">
        <v>882</v>
      </c>
      <c r="I887" s="1" t="n">
        <v>2860.63</v>
      </c>
    </row>
    <row r="888" customFormat="false" ht="15" hidden="false" customHeight="false" outlineLevel="0" collapsed="false">
      <c r="G888" s="0" t="n">
        <v>416090036</v>
      </c>
      <c r="H888" s="10" t="s">
        <v>883</v>
      </c>
      <c r="I888" s="3" t="n">
        <v>3165.42</v>
      </c>
    </row>
    <row r="889" customFormat="false" ht="15" hidden="false" customHeight="false" outlineLevel="0" collapsed="false">
      <c r="G889" s="0" t="n">
        <v>416090079</v>
      </c>
      <c r="H889" s="0" t="s">
        <v>884</v>
      </c>
      <c r="I889" s="1" t="n">
        <v>5342.18</v>
      </c>
    </row>
    <row r="890" customFormat="false" ht="15" hidden="false" customHeight="false" outlineLevel="0" collapsed="false">
      <c r="G890" s="0" t="n">
        <v>416090109</v>
      </c>
      <c r="H890" s="10" t="s">
        <v>885</v>
      </c>
      <c r="I890" s="3" t="n">
        <v>3059.29</v>
      </c>
    </row>
    <row r="891" customFormat="false" ht="15" hidden="false" customHeight="false" outlineLevel="0" collapsed="false">
      <c r="G891" s="0" t="n">
        <v>416090117</v>
      </c>
      <c r="H891" s="0" t="s">
        <v>886</v>
      </c>
      <c r="I891" s="1" t="n">
        <v>3165.42</v>
      </c>
    </row>
    <row r="892" customFormat="false" ht="15" hidden="false" customHeight="false" outlineLevel="0" collapsed="false">
      <c r="G892" s="0" t="n">
        <v>416090125</v>
      </c>
      <c r="H892" s="10" t="s">
        <v>887</v>
      </c>
      <c r="I892" s="3" t="n">
        <v>4115.05</v>
      </c>
    </row>
    <row r="893" customFormat="false" ht="15" hidden="false" customHeight="false" outlineLevel="0" collapsed="false">
      <c r="G893" s="0" t="n">
        <v>416090133</v>
      </c>
      <c r="H893" s="0" t="s">
        <v>888</v>
      </c>
      <c r="I893" s="1" t="n">
        <v>3972.21</v>
      </c>
    </row>
    <row r="894" customFormat="false" ht="15" hidden="false" customHeight="false" outlineLevel="0" collapsed="false">
      <c r="G894" s="0" t="n">
        <v>416110010</v>
      </c>
      <c r="H894" s="10" t="s">
        <v>889</v>
      </c>
      <c r="I894" s="3" t="n">
        <v>3282.83</v>
      </c>
    </row>
    <row r="895" customFormat="false" ht="15" hidden="false" customHeight="false" outlineLevel="0" collapsed="false">
      <c r="G895" s="0" t="n">
        <v>416110029</v>
      </c>
      <c r="H895" s="0" t="s">
        <v>890</v>
      </c>
      <c r="I895" s="1" t="n">
        <v>5035.46</v>
      </c>
    </row>
    <row r="896" customFormat="false" ht="15" hidden="false" customHeight="false" outlineLevel="0" collapsed="false">
      <c r="G896" s="0" t="n">
        <v>416110037</v>
      </c>
      <c r="H896" s="10" t="s">
        <v>891</v>
      </c>
      <c r="I896" s="3" t="n">
        <v>5661.24</v>
      </c>
    </row>
    <row r="897" customFormat="false" ht="15" hidden="false" customHeight="false" outlineLevel="0" collapsed="false">
      <c r="G897" s="0" t="n">
        <v>416110045</v>
      </c>
      <c r="H897" s="0" t="s">
        <v>892</v>
      </c>
      <c r="I897" s="1" t="n">
        <v>3902.02</v>
      </c>
    </row>
    <row r="898" customFormat="false" ht="15" hidden="false" customHeight="false" outlineLevel="0" collapsed="false">
      <c r="G898" s="0" t="n">
        <v>416110053</v>
      </c>
      <c r="H898" s="10" t="s">
        <v>893</v>
      </c>
      <c r="I898" s="3" t="n">
        <v>2208.68</v>
      </c>
    </row>
    <row r="899" customFormat="false" ht="15" hidden="false" customHeight="false" outlineLevel="0" collapsed="false">
      <c r="G899" s="0" t="n">
        <v>416110061</v>
      </c>
      <c r="H899" s="0" t="s">
        <v>894</v>
      </c>
      <c r="I899" s="1" t="n">
        <v>2954.54</v>
      </c>
    </row>
    <row r="900" customFormat="false" ht="15" hidden="false" customHeight="false" outlineLevel="0" collapsed="false">
      <c r="G900" s="0" t="n">
        <v>416110070</v>
      </c>
      <c r="H900" s="10" t="s">
        <v>895</v>
      </c>
      <c r="I900" s="3" t="n">
        <v>2726.58</v>
      </c>
    </row>
    <row r="901" customFormat="false" ht="15" hidden="false" customHeight="false" outlineLevel="0" collapsed="false">
      <c r="G901" s="0" t="n">
        <v>416110088</v>
      </c>
      <c r="H901" s="0" t="s">
        <v>896</v>
      </c>
      <c r="I901" s="1" t="n">
        <v>4186.64</v>
      </c>
    </row>
    <row r="902" customFormat="false" ht="15" hidden="false" customHeight="false" outlineLevel="0" collapsed="false">
      <c r="G902" s="0" t="n">
        <v>416120024</v>
      </c>
      <c r="H902" s="10" t="s">
        <v>897</v>
      </c>
      <c r="I902" s="3" t="n">
        <v>2462.85</v>
      </c>
    </row>
    <row r="903" customFormat="false" ht="15" hidden="false" customHeight="false" outlineLevel="0" collapsed="false">
      <c r="G903" s="0" t="n">
        <v>416120032</v>
      </c>
      <c r="H903" s="0" t="s">
        <v>898</v>
      </c>
      <c r="I903" s="1" t="n">
        <v>2045.07</v>
      </c>
    </row>
    <row r="904" customFormat="false" ht="15" hidden="false" customHeight="false" outlineLevel="0" collapsed="false">
      <c r="G904" s="0" t="n">
        <v>416120040</v>
      </c>
      <c r="H904" s="10" t="s">
        <v>899</v>
      </c>
      <c r="I904" s="3" t="n">
        <v>1498.64</v>
      </c>
    </row>
    <row r="905" customFormat="false" ht="15" hidden="false" customHeight="false" outlineLevel="0" collapsed="false">
      <c r="G905" s="0" t="n">
        <v>416120059</v>
      </c>
      <c r="H905" s="0" t="s">
        <v>900</v>
      </c>
      <c r="I905" s="1" t="n">
        <v>1913.83</v>
      </c>
    </row>
    <row r="906" customFormat="false" ht="15" hidden="false" customHeight="false" outlineLevel="0" collapsed="false">
      <c r="G906" s="0" t="n">
        <v>408020415</v>
      </c>
      <c r="H906" s="10" t="s">
        <v>901</v>
      </c>
      <c r="I906" s="3" t="n">
        <v>1099.11</v>
      </c>
    </row>
    <row r="907" customFormat="false" ht="15" hidden="false" customHeight="false" outlineLevel="0" collapsed="false">
      <c r="G907" s="0" t="n">
        <v>404010369</v>
      </c>
      <c r="H907" s="0" t="s">
        <v>902</v>
      </c>
      <c r="I907" s="1" t="n">
        <v>511.56</v>
      </c>
    </row>
    <row r="908" customFormat="false" ht="15" hidden="false" customHeight="false" outlineLevel="0" collapsed="false">
      <c r="G908" s="0" t="n">
        <v>413040054</v>
      </c>
      <c r="H908" s="10" t="s">
        <v>903</v>
      </c>
      <c r="I908" s="3" t="n">
        <v>862.35</v>
      </c>
    </row>
    <row r="909" customFormat="false" ht="15" hidden="false" customHeight="false" outlineLevel="0" collapsed="false">
      <c r="G909" s="0" t="n">
        <v>413040062</v>
      </c>
      <c r="H909" s="0" t="s">
        <v>904</v>
      </c>
      <c r="I909" s="1" t="n">
        <v>862.32</v>
      </c>
    </row>
    <row r="910" customFormat="false" ht="15" hidden="false" customHeight="false" outlineLevel="0" collapsed="false">
      <c r="G910" s="0" t="n">
        <v>413040070</v>
      </c>
      <c r="H910" s="10" t="s">
        <v>905</v>
      </c>
      <c r="I910" s="3" t="n">
        <v>862.35</v>
      </c>
    </row>
    <row r="911" customFormat="false" ht="15" hidden="false" customHeight="false" outlineLevel="0" collapsed="false">
      <c r="G911" s="0" t="n">
        <v>413040089</v>
      </c>
      <c r="H911" s="0" t="s">
        <v>906</v>
      </c>
      <c r="I911" s="1" t="n">
        <v>851.52</v>
      </c>
    </row>
    <row r="912" customFormat="false" ht="15" hidden="false" customHeight="false" outlineLevel="0" collapsed="false">
      <c r="G912" s="0" t="n">
        <v>413040259</v>
      </c>
      <c r="H912" s="10" t="s">
        <v>907</v>
      </c>
      <c r="I912" s="3" t="n">
        <v>1052.2</v>
      </c>
    </row>
    <row r="913" customFormat="false" ht="15" hidden="false" customHeight="false" outlineLevel="0" collapsed="false">
      <c r="G913" s="0" t="n">
        <v>409010154</v>
      </c>
      <c r="H913" s="0" t="s">
        <v>908</v>
      </c>
      <c r="I913" s="1" t="n">
        <v>500</v>
      </c>
    </row>
    <row r="914" customFormat="false" ht="15" hidden="false" customHeight="false" outlineLevel="0" collapsed="false">
      <c r="G914" s="0" t="n">
        <v>409050083</v>
      </c>
      <c r="H914" s="10" t="s">
        <v>656</v>
      </c>
      <c r="I914" s="3" t="n">
        <v>657.36</v>
      </c>
    </row>
    <row r="915" customFormat="false" ht="15" hidden="false" customHeight="false" outlineLevel="0" collapsed="false">
      <c r="G915" s="0" t="n">
        <v>418010013</v>
      </c>
      <c r="H915" s="0" t="s">
        <v>909</v>
      </c>
      <c r="I915" s="1" t="n">
        <v>4361.55</v>
      </c>
    </row>
    <row r="916" customFormat="false" ht="15" hidden="false" customHeight="false" outlineLevel="0" collapsed="false">
      <c r="G916" s="0" t="n">
        <v>418010021</v>
      </c>
      <c r="H916" s="10" t="s">
        <v>910</v>
      </c>
      <c r="I916" s="3" t="n">
        <v>2056.59</v>
      </c>
    </row>
    <row r="917" customFormat="false" ht="15" hidden="false" customHeight="false" outlineLevel="0" collapsed="false">
      <c r="G917" s="0" t="n">
        <v>418010030</v>
      </c>
      <c r="H917" s="0" t="s">
        <v>911</v>
      </c>
      <c r="I917" s="1" t="n">
        <v>2577.6</v>
      </c>
    </row>
    <row r="918" customFormat="false" ht="15" hidden="false" customHeight="false" outlineLevel="0" collapsed="false">
      <c r="G918" s="0" t="n">
        <v>418010080</v>
      </c>
      <c r="H918" s="10" t="s">
        <v>912</v>
      </c>
      <c r="I918" s="3" t="n">
        <v>1200</v>
      </c>
    </row>
    <row r="919" customFormat="false" ht="15" hidden="false" customHeight="false" outlineLevel="0" collapsed="false">
      <c r="G919" s="0" t="n">
        <v>418020019</v>
      </c>
      <c r="H919" s="0" t="s">
        <v>913</v>
      </c>
      <c r="I919" s="1" t="n">
        <v>1800</v>
      </c>
    </row>
    <row r="920" customFormat="false" ht="15" hidden="false" customHeight="false" outlineLevel="0" collapsed="false">
      <c r="G920" s="0" t="n">
        <v>418020027</v>
      </c>
      <c r="H920" s="10" t="s">
        <v>914</v>
      </c>
      <c r="I920" s="3" t="n">
        <v>1800</v>
      </c>
    </row>
    <row r="921" customFormat="false" ht="15" hidden="false" customHeight="false" outlineLevel="0" collapsed="false">
      <c r="G921" s="0" t="n">
        <v>418020035</v>
      </c>
      <c r="H921" s="0" t="s">
        <v>915</v>
      </c>
      <c r="I921" s="1" t="n">
        <v>1200</v>
      </c>
    </row>
    <row r="922" customFormat="false" ht="15" hidden="false" customHeight="false" outlineLevel="0" collapsed="false">
      <c r="G922" s="0" t="n">
        <v>309070015</v>
      </c>
      <c r="H922" s="10" t="s">
        <v>916</v>
      </c>
      <c r="I922" s="3" t="n">
        <v>150</v>
      </c>
    </row>
    <row r="923" customFormat="false" ht="15" hidden="false" customHeight="false" outlineLevel="0" collapsed="false">
      <c r="G923" s="0" t="n">
        <v>309070023</v>
      </c>
      <c r="H923" s="0" t="s">
        <v>917</v>
      </c>
      <c r="I923" s="1" t="n">
        <v>300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421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2" t="s">
        <v>918</v>
      </c>
    </row>
    <row r="2" customFormat="false" ht="15" hidden="false" customHeight="false" outlineLevel="0" collapsed="false">
      <c r="A2" s="2" t="s">
        <v>919</v>
      </c>
      <c r="B2" s="2" t="s">
        <v>920</v>
      </c>
      <c r="C2" s="2"/>
      <c r="D2" s="2"/>
      <c r="E2" s="2"/>
      <c r="F2" s="2"/>
      <c r="G2" s="2"/>
    </row>
    <row r="3" customFormat="false" ht="15" hidden="false" customHeight="false" outlineLevel="0" collapsed="false">
      <c r="A3" s="0" t="n">
        <v>2302500</v>
      </c>
      <c r="B3" s="0" t="s">
        <v>921</v>
      </c>
    </row>
    <row r="4" customFormat="false" ht="15" hidden="false" customHeight="false" outlineLevel="0" collapsed="false">
      <c r="A4" s="0" t="n">
        <v>2379333</v>
      </c>
      <c r="B4" s="15" t="n">
        <v>4225104540558</v>
      </c>
      <c r="C4" s="16" t="n">
        <v>46420.03</v>
      </c>
      <c r="D4" s="2" t="s">
        <v>922</v>
      </c>
      <c r="E4" s="2" t="n">
        <v>406010587</v>
      </c>
    </row>
    <row r="5" customFormat="false" ht="15" hidden="false" customHeight="false" outlineLevel="0" collapsed="false">
      <c r="A5" s="0" t="n">
        <v>2411393</v>
      </c>
      <c r="B5" s="15" t="n">
        <v>4225100527285</v>
      </c>
      <c r="C5" s="16" t="n">
        <v>23758.93</v>
      </c>
      <c r="D5" s="2" t="s">
        <v>922</v>
      </c>
      <c r="E5" s="2" t="n">
        <v>406010633</v>
      </c>
      <c r="F5" s="17" t="n">
        <f aca="false">SUM(C5:C11)</f>
        <v>277798.32</v>
      </c>
    </row>
    <row r="6" customFormat="false" ht="15" hidden="false" customHeight="false" outlineLevel="0" collapsed="false">
      <c r="B6" s="15" t="n">
        <v>4225100536790</v>
      </c>
      <c r="C6" s="16" t="n">
        <v>23758.93</v>
      </c>
      <c r="D6" s="2" t="s">
        <v>922</v>
      </c>
      <c r="E6" s="2" t="n">
        <v>406010633</v>
      </c>
    </row>
    <row r="7" customFormat="false" ht="15" hidden="false" customHeight="false" outlineLevel="0" collapsed="false">
      <c r="B7" s="15" t="n">
        <v>4225100548450</v>
      </c>
      <c r="C7" s="16" t="n">
        <v>23758.93</v>
      </c>
      <c r="D7" s="2" t="s">
        <v>922</v>
      </c>
      <c r="E7" s="2" t="n">
        <v>406010633</v>
      </c>
    </row>
    <row r="8" customFormat="false" ht="15" hidden="false" customHeight="false" outlineLevel="0" collapsed="false">
      <c r="B8" s="18" t="n">
        <v>4225100555665</v>
      </c>
      <c r="C8" s="19" t="n">
        <v>59208.1</v>
      </c>
      <c r="D8" s="0" t="s">
        <v>923</v>
      </c>
    </row>
    <row r="9" customFormat="false" ht="15" hidden="false" customHeight="false" outlineLevel="0" collapsed="false">
      <c r="B9" s="18" t="n">
        <v>4225100561517</v>
      </c>
      <c r="C9" s="19" t="n">
        <v>46428.03</v>
      </c>
      <c r="D9" s="0" t="s">
        <v>923</v>
      </c>
    </row>
    <row r="10" customFormat="false" ht="15" hidden="false" customHeight="false" outlineLevel="0" collapsed="false">
      <c r="B10" s="18" t="n">
        <v>4225100570955</v>
      </c>
      <c r="C10" s="19" t="n">
        <v>47298.73</v>
      </c>
      <c r="D10" s="0" t="s">
        <v>923</v>
      </c>
    </row>
    <row r="11" customFormat="false" ht="15" hidden="false" customHeight="false" outlineLevel="0" collapsed="false">
      <c r="B11" s="15" t="n">
        <v>4225106558112</v>
      </c>
      <c r="C11" s="16" t="n">
        <v>53586.67</v>
      </c>
      <c r="D11" s="2" t="s">
        <v>922</v>
      </c>
      <c r="E11" s="2" t="n">
        <v>406010595</v>
      </c>
    </row>
    <row r="12" customFormat="false" ht="15" hidden="false" customHeight="false" outlineLevel="0" collapsed="false">
      <c r="A12" s="0" t="n">
        <v>2420015</v>
      </c>
      <c r="B12" s="18" t="s">
        <v>921</v>
      </c>
    </row>
    <row r="13" customFormat="false" ht="15" hidden="false" customHeight="false" outlineLevel="0" collapsed="false">
      <c r="A13" s="0" t="n">
        <v>2436450</v>
      </c>
      <c r="B13" s="18" t="s">
        <v>921</v>
      </c>
    </row>
    <row r="14" customFormat="false" ht="15" hidden="false" customHeight="false" outlineLevel="0" collapsed="false">
      <c r="A14" s="0" t="n">
        <v>2537192</v>
      </c>
      <c r="B14" s="18" t="s">
        <v>921</v>
      </c>
    </row>
    <row r="15" customFormat="false" ht="15" hidden="false" customHeight="false" outlineLevel="0" collapsed="false">
      <c r="A15" s="0" t="n">
        <v>2537788</v>
      </c>
      <c r="B15" s="18" t="n">
        <v>4225100522775</v>
      </c>
      <c r="C15" s="19" t="n">
        <v>5868.21</v>
      </c>
      <c r="D15" s="0" t="s">
        <v>923</v>
      </c>
      <c r="F15" s="17" t="n">
        <f aca="false">SUM(C15:C46)</f>
        <v>472428.91</v>
      </c>
    </row>
    <row r="16" customFormat="false" ht="15" hidden="false" customHeight="false" outlineLevel="0" collapsed="false">
      <c r="B16" s="18" t="n">
        <v>4225100527538</v>
      </c>
      <c r="C16" s="19" t="n">
        <v>11314.73</v>
      </c>
      <c r="D16" s="0" t="s">
        <v>923</v>
      </c>
    </row>
    <row r="17" customFormat="false" ht="15" hidden="false" customHeight="false" outlineLevel="0" collapsed="false">
      <c r="B17" s="18" t="n">
        <v>4225103499640</v>
      </c>
      <c r="C17" s="0" t="s">
        <v>924</v>
      </c>
    </row>
    <row r="18" customFormat="false" ht="15" hidden="false" customHeight="false" outlineLevel="0" collapsed="false">
      <c r="B18" s="18" t="n">
        <v>4225103537567</v>
      </c>
      <c r="C18" s="19" t="n">
        <v>39863.25</v>
      </c>
      <c r="D18" s="0" t="s">
        <v>923</v>
      </c>
    </row>
    <row r="19" customFormat="false" ht="15" hidden="false" customHeight="false" outlineLevel="0" collapsed="false">
      <c r="B19" s="18" t="n">
        <v>4225103614611</v>
      </c>
      <c r="C19" s="19" t="n">
        <v>22593.63</v>
      </c>
      <c r="D19" s="0" t="s">
        <v>923</v>
      </c>
    </row>
    <row r="20" customFormat="false" ht="15" hidden="false" customHeight="false" outlineLevel="0" collapsed="false">
      <c r="B20" s="18" t="n">
        <v>4225103620386</v>
      </c>
      <c r="C20" s="19" t="n">
        <v>10533.05</v>
      </c>
      <c r="D20" s="0" t="s">
        <v>923</v>
      </c>
    </row>
    <row r="21" customFormat="false" ht="15" hidden="false" customHeight="false" outlineLevel="0" collapsed="false">
      <c r="B21" s="18" t="n">
        <v>4225103620485</v>
      </c>
      <c r="C21" s="19" t="n">
        <v>8813.14</v>
      </c>
      <c r="D21" s="0" t="s">
        <v>923</v>
      </c>
    </row>
    <row r="22" customFormat="false" ht="15" hidden="false" customHeight="false" outlineLevel="0" collapsed="false">
      <c r="B22" s="18" t="n">
        <v>4225103620573</v>
      </c>
      <c r="C22" s="19" t="n">
        <v>12164.51</v>
      </c>
      <c r="D22" s="0" t="s">
        <v>923</v>
      </c>
    </row>
    <row r="23" customFormat="false" ht="15" hidden="false" customHeight="false" outlineLevel="0" collapsed="false">
      <c r="B23" s="18" t="n">
        <v>4225103623961</v>
      </c>
      <c r="C23" s="19" t="n">
        <v>21380.49</v>
      </c>
      <c r="D23" s="0" t="s">
        <v>923</v>
      </c>
    </row>
    <row r="24" customFormat="false" ht="15" hidden="false" customHeight="false" outlineLevel="0" collapsed="false">
      <c r="B24" s="18" t="n">
        <v>4225103634092</v>
      </c>
      <c r="C24" s="19" t="n">
        <v>21908.06</v>
      </c>
      <c r="D24" s="0" t="s">
        <v>923</v>
      </c>
    </row>
    <row r="25" customFormat="false" ht="15" hidden="false" customHeight="false" outlineLevel="0" collapsed="false">
      <c r="B25" s="18" t="n">
        <v>4225103634455</v>
      </c>
      <c r="C25" s="19" t="n">
        <v>3381.83</v>
      </c>
      <c r="D25" s="0" t="s">
        <v>923</v>
      </c>
    </row>
    <row r="26" customFormat="false" ht="15" hidden="false" customHeight="false" outlineLevel="0" collapsed="false">
      <c r="B26" s="20" t="n">
        <v>4225103641627</v>
      </c>
      <c r="C26" s="21" t="n">
        <v>58228.48</v>
      </c>
      <c r="D26" s="0" t="s">
        <v>923</v>
      </c>
      <c r="E26" s="2"/>
      <c r="F26" s="2"/>
      <c r="G26" s="2"/>
      <c r="H26" s="2"/>
    </row>
    <row r="27" customFormat="false" ht="15" hidden="false" customHeight="false" outlineLevel="0" collapsed="false">
      <c r="B27" s="15" t="n">
        <v>4225103639988</v>
      </c>
      <c r="C27" s="16" t="n">
        <v>4412.29</v>
      </c>
      <c r="D27" s="2" t="s">
        <v>922</v>
      </c>
      <c r="E27" s="2" t="n">
        <v>406030049</v>
      </c>
    </row>
    <row r="28" customFormat="false" ht="15" hidden="false" customHeight="false" outlineLevel="0" collapsed="false">
      <c r="B28" s="18" t="n">
        <v>4225103642518</v>
      </c>
      <c r="C28" s="19" t="n">
        <v>2761.24</v>
      </c>
      <c r="D28" s="0" t="s">
        <v>923</v>
      </c>
    </row>
    <row r="29" customFormat="false" ht="15" hidden="false" customHeight="false" outlineLevel="0" collapsed="false">
      <c r="B29" s="18" t="n">
        <v>4225103642530</v>
      </c>
      <c r="C29" s="19" t="n">
        <v>6186.38</v>
      </c>
      <c r="D29" s="0" t="s">
        <v>923</v>
      </c>
    </row>
    <row r="30" customFormat="false" ht="15" hidden="false" customHeight="false" outlineLevel="0" collapsed="false">
      <c r="B30" s="18" t="n">
        <v>4225103643244</v>
      </c>
      <c r="C30" s="19" t="n">
        <v>6575.71</v>
      </c>
      <c r="D30" s="0" t="s">
        <v>923</v>
      </c>
    </row>
    <row r="31" customFormat="false" ht="15" hidden="false" customHeight="false" outlineLevel="0" collapsed="false">
      <c r="B31" s="15" t="n">
        <v>4225103644510</v>
      </c>
      <c r="C31" s="16" t="n">
        <v>8652.07</v>
      </c>
      <c r="D31" s="2" t="s">
        <v>922</v>
      </c>
      <c r="E31" s="2" t="n">
        <v>406010650</v>
      </c>
    </row>
    <row r="32" customFormat="false" ht="15" hidden="false" customHeight="false" outlineLevel="0" collapsed="false">
      <c r="B32" s="18" t="n">
        <v>4225103651505</v>
      </c>
      <c r="C32" s="19" t="n">
        <v>22322.6</v>
      </c>
      <c r="D32" s="0" t="s">
        <v>923</v>
      </c>
    </row>
    <row r="33" customFormat="false" ht="15" hidden="false" customHeight="false" outlineLevel="0" collapsed="false">
      <c r="B33" s="18" t="n">
        <v>4225103653320</v>
      </c>
      <c r="C33" s="19" t="n">
        <v>2709.99</v>
      </c>
      <c r="D33" s="0" t="s">
        <v>923</v>
      </c>
    </row>
    <row r="34" customFormat="false" ht="15" hidden="false" customHeight="false" outlineLevel="0" collapsed="false">
      <c r="B34" s="18" t="n">
        <v>4225103656598</v>
      </c>
      <c r="C34" s="19" t="n">
        <v>2301.57</v>
      </c>
      <c r="D34" s="0" t="s">
        <v>923</v>
      </c>
    </row>
    <row r="35" customFormat="false" ht="15" hidden="false" customHeight="false" outlineLevel="0" collapsed="false">
      <c r="B35" s="20" t="n">
        <v>4225103659040</v>
      </c>
      <c r="C35" s="19" t="n">
        <v>19194.73</v>
      </c>
      <c r="D35" s="0" t="s">
        <v>923</v>
      </c>
    </row>
    <row r="36" customFormat="false" ht="15" hidden="false" customHeight="false" outlineLevel="0" collapsed="false">
      <c r="B36" s="18" t="n">
        <v>4225103659194</v>
      </c>
      <c r="C36" s="19" t="n">
        <v>4041.21</v>
      </c>
      <c r="D36" s="0" t="s">
        <v>923</v>
      </c>
    </row>
    <row r="37" customFormat="false" ht="15" hidden="false" customHeight="false" outlineLevel="0" collapsed="false">
      <c r="B37" s="15" t="n">
        <v>4225103659337</v>
      </c>
      <c r="C37" s="16" t="n">
        <v>47238.89</v>
      </c>
      <c r="D37" s="2" t="s">
        <v>922</v>
      </c>
      <c r="E37" s="2" t="n">
        <v>406010587</v>
      </c>
    </row>
    <row r="38" customFormat="false" ht="15" hidden="false" customHeight="false" outlineLevel="0" collapsed="false">
      <c r="B38" s="18" t="n">
        <v>4225105875420</v>
      </c>
      <c r="C38" s="19" t="n">
        <v>6994.18</v>
      </c>
      <c r="D38" s="0" t="s">
        <v>923</v>
      </c>
    </row>
    <row r="39" customFormat="false" ht="15" hidden="false" customHeight="false" outlineLevel="0" collapsed="false">
      <c r="B39" s="20" t="n">
        <v>4225106531965</v>
      </c>
      <c r="C39" s="19" t="n">
        <v>36867.02</v>
      </c>
      <c r="D39" s="0" t="s">
        <v>923</v>
      </c>
    </row>
    <row r="40" customFormat="false" ht="15" hidden="false" customHeight="false" outlineLevel="0" collapsed="false">
      <c r="B40" s="18" t="n">
        <v>4225106538048</v>
      </c>
      <c r="C40" s="19" t="n">
        <v>3493.22</v>
      </c>
      <c r="D40" s="0" t="s">
        <v>923</v>
      </c>
    </row>
    <row r="41" customFormat="false" ht="15" hidden="false" customHeight="false" outlineLevel="0" collapsed="false">
      <c r="B41" s="18" t="n">
        <v>4225106538301</v>
      </c>
      <c r="C41" s="19" t="n">
        <v>8820.75</v>
      </c>
      <c r="D41" s="0" t="s">
        <v>923</v>
      </c>
    </row>
    <row r="42" customFormat="false" ht="15" hidden="false" customHeight="false" outlineLevel="0" collapsed="false">
      <c r="B42" s="18" t="n">
        <v>4225106546353</v>
      </c>
      <c r="C42" s="19" t="n">
        <v>6544.35</v>
      </c>
      <c r="D42" s="0" t="s">
        <v>923</v>
      </c>
    </row>
    <row r="43" customFormat="false" ht="15" hidden="false" customHeight="false" outlineLevel="0" collapsed="false">
      <c r="B43" s="18" t="n">
        <v>4225106548707</v>
      </c>
      <c r="C43" s="19" t="n">
        <v>6141.86</v>
      </c>
      <c r="D43" s="0" t="s">
        <v>923</v>
      </c>
    </row>
    <row r="44" customFormat="false" ht="15" hidden="false" customHeight="false" outlineLevel="0" collapsed="false">
      <c r="B44" s="18" t="n">
        <v>4225106555880</v>
      </c>
      <c r="C44" s="19" t="n">
        <v>6931.49</v>
      </c>
      <c r="D44" s="0" t="s">
        <v>923</v>
      </c>
    </row>
    <row r="45" customFormat="false" ht="15" hidden="false" customHeight="false" outlineLevel="0" collapsed="false">
      <c r="B45" s="18" t="n">
        <v>4225106557210</v>
      </c>
      <c r="C45" s="19" t="n">
        <v>7769.95</v>
      </c>
      <c r="D45" s="0" t="s">
        <v>923</v>
      </c>
    </row>
    <row r="46" customFormat="false" ht="15" hidden="false" customHeight="false" outlineLevel="0" collapsed="false">
      <c r="B46" s="18" t="n">
        <v>4225106558915</v>
      </c>
      <c r="C46" s="19" t="n">
        <v>46420.03</v>
      </c>
      <c r="D46" s="0" t="s">
        <v>923</v>
      </c>
    </row>
    <row r="47" customFormat="false" ht="15" hidden="false" customHeight="false" outlineLevel="0" collapsed="false">
      <c r="B47" s="18"/>
      <c r="C47" s="19"/>
    </row>
    <row r="48" customFormat="false" ht="15" hidden="false" customHeight="false" outlineLevel="0" collapsed="false">
      <c r="A48" s="0" t="n">
        <v>2543044</v>
      </c>
      <c r="B48" s="18" t="n">
        <v>4225104467310</v>
      </c>
      <c r="C48" s="0" t="s">
        <v>925</v>
      </c>
      <c r="D48" s="22"/>
    </row>
    <row r="49" customFormat="false" ht="15" hidden="false" customHeight="false" outlineLevel="0" collapsed="false">
      <c r="B49" s="18" t="n">
        <v>4225104483468</v>
      </c>
      <c r="C49" s="0" t="s">
        <v>925</v>
      </c>
      <c r="D49" s="22"/>
    </row>
    <row r="50" customFormat="false" ht="15" hidden="false" customHeight="false" outlineLevel="0" collapsed="false">
      <c r="B50" s="18" t="n">
        <v>4225104484073</v>
      </c>
      <c r="C50" s="0" t="s">
        <v>925</v>
      </c>
      <c r="D50" s="22"/>
    </row>
    <row r="51" customFormat="false" ht="15" hidden="false" customHeight="false" outlineLevel="0" collapsed="false">
      <c r="B51" s="18"/>
      <c r="D51" s="22"/>
    </row>
    <row r="52" customFormat="false" ht="15" hidden="false" customHeight="false" outlineLevel="0" collapsed="false">
      <c r="A52" s="0" t="n">
        <v>2560771</v>
      </c>
      <c r="B52" s="18" t="n">
        <v>4225104000326</v>
      </c>
      <c r="C52" s="19" t="n">
        <v>14367.07</v>
      </c>
      <c r="D52" s="19" t="s">
        <v>923</v>
      </c>
    </row>
    <row r="53" customFormat="false" ht="15" hidden="false" customHeight="false" outlineLevel="0" collapsed="false">
      <c r="B53" s="18"/>
      <c r="C53" s="19"/>
      <c r="D53" s="19"/>
    </row>
    <row r="54" customFormat="false" ht="15" hidden="false" customHeight="false" outlineLevel="0" collapsed="false">
      <c r="A54" s="0" t="n">
        <v>2672839</v>
      </c>
      <c r="B54" s="15" t="n">
        <v>4225105517006</v>
      </c>
      <c r="C54" s="16" t="n">
        <v>55120.55</v>
      </c>
      <c r="D54" s="16" t="s">
        <v>926</v>
      </c>
      <c r="E54" s="2" t="n">
        <v>406010951</v>
      </c>
      <c r="F54" s="23" t="str">
        <f aca="false">IFERROR(VLOOKUP(E54,premios!$A$1:$B$13,2,0)," ")</f>
        <v> </v>
      </c>
      <c r="G54" s="16" t="n">
        <f aca="false">SUM(C54:C120)</f>
        <v>701722.24</v>
      </c>
      <c r="H54" s="24" t="n">
        <f aca="false">SUM(F54:F120)</f>
        <v>9311.9925</v>
      </c>
      <c r="I54" s="17" t="n">
        <f aca="false">SUM(G54:H54)</f>
        <v>711034.2325</v>
      </c>
    </row>
    <row r="55" customFormat="false" ht="15" hidden="false" customHeight="false" outlineLevel="0" collapsed="false">
      <c r="B55" s="18" t="n">
        <v>4225105532692</v>
      </c>
      <c r="C55" s="19" t="n">
        <v>27363.77</v>
      </c>
      <c r="D55" s="19" t="s">
        <v>923</v>
      </c>
      <c r="F55" s="23" t="str">
        <f aca="false">IFERROR(VLOOKUP(E55,premios!$A$1:$B$13,2,0)," ")</f>
        <v> </v>
      </c>
    </row>
    <row r="56" customFormat="false" ht="15" hidden="false" customHeight="false" outlineLevel="0" collapsed="false">
      <c r="B56" s="15" t="n">
        <v>4225105581213</v>
      </c>
      <c r="C56" s="16" t="n">
        <v>6124.26</v>
      </c>
      <c r="D56" s="16" t="s">
        <v>926</v>
      </c>
      <c r="E56" s="2" t="n">
        <v>406050023</v>
      </c>
      <c r="F56" s="23" t="n">
        <f aca="false">IFERROR(VLOOKUP(E56,premios!$A$1:$B$13,2,0)," ")</f>
        <v>1474.5375</v>
      </c>
    </row>
    <row r="57" customFormat="false" ht="15" hidden="false" customHeight="false" outlineLevel="0" collapsed="false">
      <c r="B57" s="15" t="n">
        <v>4225105581246</v>
      </c>
      <c r="C57" s="16" t="n">
        <v>6285.76</v>
      </c>
      <c r="D57" s="16" t="s">
        <v>926</v>
      </c>
      <c r="E57" s="2" t="n">
        <v>406030030</v>
      </c>
      <c r="F57" s="23" t="str">
        <f aca="false">IFERROR(VLOOKUP(E57,premios!$A$1:$B$13,2,0)," ")</f>
        <v> </v>
      </c>
    </row>
    <row r="58" customFormat="false" ht="15" hidden="false" customHeight="false" outlineLevel="0" collapsed="false">
      <c r="B58" s="18" t="n">
        <v>4225105591300</v>
      </c>
      <c r="C58" s="19" t="n">
        <v>7575.48</v>
      </c>
      <c r="D58" s="19" t="s">
        <v>923</v>
      </c>
      <c r="F58" s="23" t="str">
        <f aca="false">IFERROR(VLOOKUP(E58,premios!$A$1:$B$13,2,0)," ")</f>
        <v> </v>
      </c>
    </row>
    <row r="59" customFormat="false" ht="15" hidden="false" customHeight="false" outlineLevel="0" collapsed="false">
      <c r="B59" s="18" t="n">
        <v>4225105607162</v>
      </c>
      <c r="C59" s="19" t="n">
        <v>9992.66</v>
      </c>
      <c r="D59" s="19" t="s">
        <v>923</v>
      </c>
      <c r="F59" s="23" t="str">
        <f aca="false">IFERROR(VLOOKUP(E59,premios!$A$1:$B$13,2,0)," ")</f>
        <v> </v>
      </c>
    </row>
    <row r="60" customFormat="false" ht="15" hidden="false" customHeight="false" outlineLevel="0" collapsed="false">
      <c r="B60" s="18" t="n">
        <v>4225105607228</v>
      </c>
      <c r="C60" s="19" t="n">
        <v>8283.96</v>
      </c>
      <c r="D60" s="19" t="s">
        <v>923</v>
      </c>
      <c r="F60" s="23" t="str">
        <f aca="false">IFERROR(VLOOKUP(E60,premios!$A$1:$B$13,2,0)," ")</f>
        <v> </v>
      </c>
    </row>
    <row r="61" customFormat="false" ht="15" hidden="false" customHeight="false" outlineLevel="0" collapsed="false">
      <c r="B61" s="18" t="n">
        <v>4225105610100</v>
      </c>
      <c r="C61" s="0" t="n">
        <v>656.72</v>
      </c>
      <c r="D61" s="19" t="s">
        <v>923</v>
      </c>
      <c r="F61" s="23" t="str">
        <f aca="false">IFERROR(VLOOKUP(E61,premios!$A$1:$B$13,2,0)," ")</f>
        <v> </v>
      </c>
    </row>
    <row r="62" customFormat="false" ht="15" hidden="false" customHeight="false" outlineLevel="0" collapsed="false">
      <c r="B62" s="18" t="n">
        <v>4225105610165</v>
      </c>
      <c r="C62" s="19" t="n">
        <v>5657</v>
      </c>
      <c r="D62" s="19" t="s">
        <v>923</v>
      </c>
      <c r="F62" s="23" t="str">
        <f aca="false">IFERROR(VLOOKUP(E62,premios!$A$1:$B$13,2,0)," ")</f>
        <v> </v>
      </c>
    </row>
    <row r="63" customFormat="false" ht="15" hidden="false" customHeight="false" outlineLevel="0" collapsed="false">
      <c r="B63" s="18" t="n">
        <v>4225105610231</v>
      </c>
      <c r="C63" s="19" t="n">
        <v>3721.97</v>
      </c>
      <c r="D63" s="19" t="s">
        <v>923</v>
      </c>
      <c r="F63" s="23" t="str">
        <f aca="false">IFERROR(VLOOKUP(E63,premios!$A$1:$B$13,2,0)," ")</f>
        <v> </v>
      </c>
    </row>
    <row r="64" customFormat="false" ht="15" hidden="false" customHeight="false" outlineLevel="0" collapsed="false">
      <c r="B64" s="18" t="n">
        <v>4225106002051</v>
      </c>
      <c r="C64" s="19" t="n">
        <v>5207.23</v>
      </c>
      <c r="D64" s="19" t="s">
        <v>923</v>
      </c>
      <c r="F64" s="23" t="str">
        <f aca="false">IFERROR(VLOOKUP(E64,premios!$A$1:$B$13,2,0)," ")</f>
        <v> </v>
      </c>
    </row>
    <row r="65" customFormat="false" ht="15" hidden="false" customHeight="false" outlineLevel="0" collapsed="false">
      <c r="B65" s="18" t="n">
        <v>4225106010290</v>
      </c>
      <c r="C65" s="19" t="n">
        <v>8266.25</v>
      </c>
      <c r="D65" s="19" t="s">
        <v>923</v>
      </c>
      <c r="F65" s="23" t="str">
        <f aca="false">IFERROR(VLOOKUP(E65,premios!$A$1:$B$13,2,0)," ")</f>
        <v> </v>
      </c>
    </row>
    <row r="66" customFormat="false" ht="15" hidden="false" customHeight="false" outlineLevel="0" collapsed="false">
      <c r="B66" s="18" t="n">
        <v>4225106010774</v>
      </c>
      <c r="C66" s="19" t="n">
        <v>8294.3</v>
      </c>
      <c r="D66" s="19" t="s">
        <v>923</v>
      </c>
      <c r="F66" s="23" t="str">
        <f aca="false">IFERROR(VLOOKUP(E66,premios!$A$1:$B$13,2,0)," ")</f>
        <v> </v>
      </c>
    </row>
    <row r="67" customFormat="false" ht="15" hidden="false" customHeight="false" outlineLevel="0" collapsed="false">
      <c r="B67" s="18" t="n">
        <v>4225106012457</v>
      </c>
      <c r="C67" s="19" t="n">
        <v>7066.25</v>
      </c>
      <c r="D67" s="19" t="s">
        <v>923</v>
      </c>
      <c r="F67" s="23" t="str">
        <f aca="false">IFERROR(VLOOKUP(E67,premios!$A$1:$B$13,2,0)," ")</f>
        <v> </v>
      </c>
    </row>
    <row r="68" customFormat="false" ht="15" hidden="false" customHeight="false" outlineLevel="0" collapsed="false">
      <c r="B68" s="18" t="n">
        <v>4225106012512</v>
      </c>
      <c r="C68" s="19" t="n">
        <v>7703.3</v>
      </c>
      <c r="D68" s="19" t="s">
        <v>923</v>
      </c>
      <c r="F68" s="23" t="str">
        <f aca="false">IFERROR(VLOOKUP(E68,premios!$A$1:$B$13,2,0)," ")</f>
        <v> </v>
      </c>
    </row>
    <row r="69" customFormat="false" ht="15" hidden="false" customHeight="false" outlineLevel="0" collapsed="false">
      <c r="B69" s="15" t="n">
        <v>4225106014547</v>
      </c>
      <c r="C69" s="16" t="n">
        <v>6077.05</v>
      </c>
      <c r="D69" s="16" t="s">
        <v>926</v>
      </c>
      <c r="E69" s="2" t="n">
        <v>406050040</v>
      </c>
      <c r="F69" s="23" t="n">
        <f aca="false">IFERROR(VLOOKUP(E69,premios!$A$1:$B$24,2,0)," ")</f>
        <v>1466.5225</v>
      </c>
    </row>
    <row r="70" customFormat="false" ht="15" hidden="false" customHeight="false" outlineLevel="0" collapsed="false">
      <c r="B70" s="15" t="n">
        <v>4225106016000</v>
      </c>
      <c r="C70" s="16" t="n">
        <v>3616.49</v>
      </c>
      <c r="D70" s="16" t="s">
        <v>926</v>
      </c>
      <c r="E70" s="2" t="n">
        <v>406050015</v>
      </c>
      <c r="F70" s="23" t="n">
        <f aca="false">IFERROR(VLOOKUP(E70,premios!$A$1:$B$24,2,0)," ")</f>
        <v>875.965</v>
      </c>
    </row>
    <row r="71" customFormat="false" ht="15" hidden="false" customHeight="false" outlineLevel="0" collapsed="false">
      <c r="B71" s="15" t="n">
        <v>4225106016021</v>
      </c>
      <c r="C71" s="16" t="n">
        <v>6591.72</v>
      </c>
      <c r="D71" s="16" t="s">
        <v>926</v>
      </c>
      <c r="E71" s="2" t="n">
        <v>406010676</v>
      </c>
      <c r="F71" s="23" t="str">
        <f aca="false">IFERROR(VLOOKUP(E71,premios!$A$1:$B$24,2,0)," ")</f>
        <v> </v>
      </c>
    </row>
    <row r="72" customFormat="false" ht="15" hidden="false" customHeight="false" outlineLevel="0" collapsed="false">
      <c r="B72" s="15" t="n">
        <v>4225106016032</v>
      </c>
      <c r="C72" s="16" t="n">
        <v>6591.72</v>
      </c>
      <c r="D72" s="16" t="s">
        <v>926</v>
      </c>
      <c r="E72" s="2" t="n">
        <v>406010676</v>
      </c>
      <c r="F72" s="23" t="str">
        <f aca="false">IFERROR(VLOOKUP(E72,premios!$A$1:$B$24,2,0)," ")</f>
        <v> </v>
      </c>
    </row>
    <row r="73" customFormat="false" ht="15" hidden="false" customHeight="false" outlineLevel="0" collapsed="false">
      <c r="B73" s="18" t="n">
        <v>4225106017011</v>
      </c>
      <c r="C73" s="19" t="n">
        <v>9074.01</v>
      </c>
      <c r="D73" s="19"/>
      <c r="F73" s="23" t="str">
        <f aca="false">IFERROR(VLOOKUP(E73,premios!$A$1:$B$24,2,0)," ")</f>
        <v> </v>
      </c>
    </row>
    <row r="74" customFormat="false" ht="15" hidden="false" customHeight="false" outlineLevel="0" collapsed="false">
      <c r="B74" s="18" t="n">
        <v>4225106017022</v>
      </c>
      <c r="C74" s="19" t="n">
        <v>2625.03</v>
      </c>
      <c r="D74" s="19"/>
      <c r="F74" s="23" t="str">
        <f aca="false">IFERROR(VLOOKUP(E74,premios!$A$1:$B$24,2,0)," ")</f>
        <v> </v>
      </c>
    </row>
    <row r="75" customFormat="false" ht="15" hidden="false" customHeight="false" outlineLevel="0" collapsed="false">
      <c r="B75" s="18" t="n">
        <v>4225106018144</v>
      </c>
      <c r="C75" s="19" t="n">
        <v>12682.44</v>
      </c>
      <c r="D75" s="19"/>
      <c r="F75" s="23" t="str">
        <f aca="false">IFERROR(VLOOKUP(E75,premios!$A$1:$B$24,2,0)," ")</f>
        <v> </v>
      </c>
    </row>
    <row r="76" customFormat="false" ht="15" hidden="false" customHeight="false" outlineLevel="0" collapsed="false">
      <c r="B76" s="18" t="n">
        <v>4225106020751</v>
      </c>
      <c r="C76" s="19" t="n">
        <v>11860.64</v>
      </c>
      <c r="D76" s="19"/>
      <c r="F76" s="23" t="str">
        <f aca="false">IFERROR(VLOOKUP(E76,premios!$A$1:$B$24,2,0)," ")</f>
        <v> </v>
      </c>
    </row>
    <row r="77" customFormat="false" ht="15" hidden="false" customHeight="false" outlineLevel="0" collapsed="false">
      <c r="B77" s="18" t="n">
        <v>4225106020817</v>
      </c>
      <c r="C77" s="19" t="n">
        <v>8112.5</v>
      </c>
      <c r="D77" s="19"/>
      <c r="F77" s="23" t="str">
        <f aca="false">IFERROR(VLOOKUP(E77,premios!$A$1:$B$24,2,0)," ")</f>
        <v> </v>
      </c>
    </row>
    <row r="78" customFormat="false" ht="15" hidden="false" customHeight="false" outlineLevel="0" collapsed="false">
      <c r="B78" s="18" t="n">
        <v>4225106021983</v>
      </c>
      <c r="C78" s="19" t="n">
        <v>7671.55</v>
      </c>
      <c r="D78" s="19"/>
      <c r="F78" s="23" t="str">
        <f aca="false">IFERROR(VLOOKUP(E78,premios!$A$1:$B$24,2,0)," ")</f>
        <v> </v>
      </c>
    </row>
    <row r="79" customFormat="false" ht="15" hidden="false" customHeight="false" outlineLevel="0" collapsed="false">
      <c r="B79" s="18" t="n">
        <v>4225106023501</v>
      </c>
      <c r="C79" s="19" t="n">
        <v>10502.87</v>
      </c>
      <c r="D79" s="19"/>
      <c r="F79" s="23" t="str">
        <f aca="false">IFERROR(VLOOKUP(E79,premios!$A$1:$B$24,2,0)," ")</f>
        <v> </v>
      </c>
    </row>
    <row r="80" customFormat="false" ht="15" hidden="false" customHeight="false" outlineLevel="0" collapsed="false">
      <c r="B80" s="18" t="n">
        <v>4225106028176</v>
      </c>
      <c r="C80" s="19" t="n">
        <v>11518.26</v>
      </c>
      <c r="D80" s="19"/>
      <c r="F80" s="23" t="str">
        <f aca="false">IFERROR(VLOOKUP(E80,premios!$A$1:$B$24,2,0)," ")</f>
        <v> </v>
      </c>
    </row>
    <row r="81" customFormat="false" ht="15" hidden="false" customHeight="false" outlineLevel="0" collapsed="false">
      <c r="B81" s="18" t="n">
        <v>4225106028209</v>
      </c>
      <c r="C81" s="19" t="n">
        <v>5679.41</v>
      </c>
      <c r="D81" s="19"/>
      <c r="F81" s="23" t="str">
        <f aca="false">IFERROR(VLOOKUP(E81,premios!$A$1:$B$24,2,0)," ")</f>
        <v> </v>
      </c>
    </row>
    <row r="82" customFormat="false" ht="15" hidden="false" customHeight="false" outlineLevel="0" collapsed="false">
      <c r="B82" s="18" t="n">
        <v>4225106028210</v>
      </c>
      <c r="C82" s="19" t="n">
        <v>6879.41</v>
      </c>
      <c r="D82" s="19"/>
      <c r="F82" s="23" t="str">
        <f aca="false">IFERROR(VLOOKUP(E82,premios!$A$1:$B$24,2,0)," ")</f>
        <v> </v>
      </c>
    </row>
    <row r="83" customFormat="false" ht="15" hidden="false" customHeight="false" outlineLevel="0" collapsed="false">
      <c r="B83" s="18" t="n">
        <v>4225106030398</v>
      </c>
      <c r="C83" s="19" t="n">
        <v>6879.41</v>
      </c>
      <c r="D83" s="19"/>
      <c r="F83" s="23" t="str">
        <f aca="false">IFERROR(VLOOKUP(E83,premios!$A$1:$B$24,2,0)," ")</f>
        <v> </v>
      </c>
    </row>
    <row r="84" customFormat="false" ht="15" hidden="false" customHeight="false" outlineLevel="0" collapsed="false">
      <c r="B84" s="18" t="n">
        <v>4225106031300</v>
      </c>
      <c r="C84" s="19" t="n">
        <v>10028.89</v>
      </c>
      <c r="D84" s="19"/>
      <c r="F84" s="23" t="str">
        <f aca="false">IFERROR(VLOOKUP(E84,premios!$A$1:$B$24,2,0)," ")</f>
        <v> </v>
      </c>
    </row>
    <row r="85" customFormat="false" ht="15" hidden="false" customHeight="false" outlineLevel="0" collapsed="false">
      <c r="B85" s="15" t="n">
        <v>4225106031366</v>
      </c>
      <c r="C85" s="16" t="n">
        <v>6279.41</v>
      </c>
      <c r="D85" s="2" t="s">
        <v>926</v>
      </c>
      <c r="E85" s="2" t="n">
        <v>406030030</v>
      </c>
      <c r="F85" s="23" t="str">
        <f aca="false">IFERROR(VLOOKUP(E85,premios!$A$1:$B$24,2,0)," ")</f>
        <v> </v>
      </c>
    </row>
    <row r="86" customFormat="false" ht="15" hidden="false" customHeight="false" outlineLevel="0" collapsed="false">
      <c r="B86" s="18" t="n">
        <v>4225106032114</v>
      </c>
      <c r="C86" s="19" t="n">
        <v>9871.12</v>
      </c>
      <c r="F86" s="23" t="str">
        <f aca="false">IFERROR(VLOOKUP(E86,premios!$A$1:$B$24,2,0)," ")</f>
        <v> </v>
      </c>
    </row>
    <row r="87" customFormat="false" ht="15" hidden="false" customHeight="false" outlineLevel="0" collapsed="false">
      <c r="B87" s="18" t="n">
        <v>4225106032356</v>
      </c>
      <c r="C87" s="19" t="n">
        <v>13264.77</v>
      </c>
      <c r="F87" s="23" t="str">
        <f aca="false">IFERROR(VLOOKUP(E87,premios!$A$1:$B$24,2,0)," ")</f>
        <v> </v>
      </c>
    </row>
    <row r="88" customFormat="false" ht="15" hidden="false" customHeight="false" outlineLevel="0" collapsed="false">
      <c r="B88" s="15" t="n">
        <v>4225106032367</v>
      </c>
      <c r="C88" s="16" t="n">
        <v>6061.05</v>
      </c>
      <c r="D88" s="2" t="s">
        <v>926</v>
      </c>
      <c r="E88" s="2" t="n">
        <v>406050040</v>
      </c>
      <c r="F88" s="23" t="n">
        <f aca="false">IFERROR(VLOOKUP(E88,premios!$A$1:$B$24,2,0)," ")</f>
        <v>1466.5225</v>
      </c>
    </row>
    <row r="89" customFormat="false" ht="15" hidden="false" customHeight="false" outlineLevel="0" collapsed="false">
      <c r="B89" s="15" t="n">
        <v>4225106035854</v>
      </c>
      <c r="C89" s="16" t="n">
        <v>7052.21</v>
      </c>
      <c r="D89" s="2" t="s">
        <v>926</v>
      </c>
      <c r="E89" s="2" t="n">
        <v>406030030</v>
      </c>
      <c r="F89" s="23" t="str">
        <f aca="false">IFERROR(VLOOKUP(E89,premios!$A$1:$B$24,2,0)," ")</f>
        <v> </v>
      </c>
    </row>
    <row r="90" customFormat="false" ht="15" hidden="false" customHeight="false" outlineLevel="0" collapsed="false">
      <c r="B90" s="18" t="n">
        <v>4225106036195</v>
      </c>
      <c r="C90" s="19" t="n">
        <v>9416.19</v>
      </c>
      <c r="F90" s="23" t="str">
        <f aca="false">IFERROR(VLOOKUP(E90,premios!$A$1:$B$24,2,0)," ")</f>
        <v> </v>
      </c>
    </row>
    <row r="91" customFormat="false" ht="15" hidden="false" customHeight="false" outlineLevel="0" collapsed="false">
      <c r="B91" s="18" t="n">
        <v>4225106036283</v>
      </c>
      <c r="C91" s="19" t="n">
        <v>6917.51</v>
      </c>
      <c r="F91" s="23" t="str">
        <f aca="false">IFERROR(VLOOKUP(E91,premios!$A$1:$B$24,2,0)," ")</f>
        <v> </v>
      </c>
    </row>
    <row r="92" customFormat="false" ht="15" hidden="false" customHeight="false" outlineLevel="0" collapsed="false">
      <c r="B92" s="18" t="n">
        <v>4225106036294</v>
      </c>
      <c r="C92" s="19" t="n">
        <v>5054.01</v>
      </c>
      <c r="F92" s="23" t="str">
        <f aca="false">IFERROR(VLOOKUP(E92,premios!$A$1:$B$24,2,0)," ")</f>
        <v> </v>
      </c>
    </row>
    <row r="93" customFormat="false" ht="15" hidden="false" customHeight="false" outlineLevel="0" collapsed="false">
      <c r="B93" s="18" t="n">
        <v>4225106037780</v>
      </c>
      <c r="C93" s="19" t="n">
        <v>8294.56</v>
      </c>
      <c r="F93" s="23" t="str">
        <f aca="false">IFERROR(VLOOKUP(E93,premios!$A$1:$B$24,2,0)," ")</f>
        <v> </v>
      </c>
    </row>
    <row r="94" customFormat="false" ht="15" hidden="false" customHeight="false" outlineLevel="0" collapsed="false">
      <c r="B94" s="18" t="n">
        <v>4225106037812</v>
      </c>
      <c r="C94" s="19" t="n">
        <v>22417.47</v>
      </c>
      <c r="F94" s="23" t="str">
        <f aca="false">IFERROR(VLOOKUP(E94,premios!$A$1:$B$24,2,0)," ")</f>
        <v> </v>
      </c>
    </row>
    <row r="95" customFormat="false" ht="15" hidden="false" customHeight="false" outlineLevel="0" collapsed="false">
      <c r="B95" s="15" t="n">
        <v>4225106040540</v>
      </c>
      <c r="C95" s="16" t="n">
        <v>28154.83</v>
      </c>
      <c r="D95" s="2" t="s">
        <v>926</v>
      </c>
      <c r="E95" s="2" t="n">
        <v>406010811</v>
      </c>
      <c r="F95" s="23" t="str">
        <f aca="false">IFERROR(VLOOKUP(E95,premios!$A$1:$B$24,2,0)," ")</f>
        <v> </v>
      </c>
    </row>
    <row r="96" customFormat="false" ht="15" hidden="false" customHeight="false" outlineLevel="0" collapsed="false">
      <c r="B96" s="18" t="n">
        <v>4225106041332</v>
      </c>
      <c r="C96" s="19" t="n">
        <v>9206.05</v>
      </c>
      <c r="F96" s="23" t="str">
        <f aca="false">IFERROR(VLOOKUP(E96,premios!$A$1:$B$24,2,0)," ")</f>
        <v> </v>
      </c>
    </row>
    <row r="97" customFormat="false" ht="15" hidden="false" customHeight="false" outlineLevel="0" collapsed="false">
      <c r="B97" s="18" t="n">
        <v>4225106041376</v>
      </c>
      <c r="C97" s="19" t="n">
        <v>10325.1</v>
      </c>
      <c r="F97" s="23" t="str">
        <f aca="false">IFERROR(VLOOKUP(E97,premios!$A$1:$B$24,2,0)," ")</f>
        <v> </v>
      </c>
    </row>
    <row r="98" customFormat="false" ht="15" hidden="false" customHeight="false" outlineLevel="0" collapsed="false">
      <c r="B98" s="18" t="n">
        <v>4225106042267</v>
      </c>
      <c r="C98" s="19" t="n">
        <v>8258.56</v>
      </c>
      <c r="F98" s="23" t="str">
        <f aca="false">IFERROR(VLOOKUP(E98,premios!$A$1:$B$24,2,0)," ")</f>
        <v> </v>
      </c>
    </row>
    <row r="99" customFormat="false" ht="15" hidden="false" customHeight="false" outlineLevel="0" collapsed="false">
      <c r="B99" s="18" t="n">
        <v>4225106042927</v>
      </c>
      <c r="C99" s="19" t="n">
        <v>2065.02</v>
      </c>
      <c r="F99" s="23" t="str">
        <f aca="false">IFERROR(VLOOKUP(E99,premios!$A$1:$B$24,2,0)," ")</f>
        <v> </v>
      </c>
    </row>
    <row r="100" customFormat="false" ht="15" hidden="false" customHeight="false" outlineLevel="0" collapsed="false">
      <c r="B100" s="18" t="n">
        <v>4225106043895</v>
      </c>
      <c r="C100" s="19" t="n">
        <v>8693.41</v>
      </c>
      <c r="F100" s="23" t="str">
        <f aca="false">IFERROR(VLOOKUP(E100,premios!$A$1:$B$24,2,0)," ")</f>
        <v> </v>
      </c>
    </row>
    <row r="101" customFormat="false" ht="15" hidden="false" customHeight="false" outlineLevel="0" collapsed="false">
      <c r="B101" s="18" t="n">
        <v>4225106044170</v>
      </c>
      <c r="C101" s="19" t="n">
        <v>6069.05</v>
      </c>
      <c r="F101" s="23" t="str">
        <f aca="false">IFERROR(VLOOKUP(E101,premios!$A$1:$B$24,2,0)," ")</f>
        <v> </v>
      </c>
    </row>
    <row r="102" customFormat="false" ht="15" hidden="false" customHeight="false" outlineLevel="0" collapsed="false">
      <c r="B102" s="18" t="n">
        <v>4225106046172</v>
      </c>
      <c r="C102" s="19" t="n">
        <v>10515.57</v>
      </c>
      <c r="F102" s="23" t="str">
        <f aca="false">IFERROR(VLOOKUP(E102,premios!$A$1:$B$24,2,0)," ")</f>
        <v> </v>
      </c>
    </row>
    <row r="103" customFormat="false" ht="15" hidden="false" customHeight="false" outlineLevel="0" collapsed="false">
      <c r="B103" s="15" t="n">
        <v>4225106050022</v>
      </c>
      <c r="C103" s="16" t="n">
        <v>18505.52</v>
      </c>
      <c r="D103" s="2" t="s">
        <v>926</v>
      </c>
      <c r="E103" s="2" t="n">
        <v>406010692</v>
      </c>
      <c r="F103" s="23" t="str">
        <f aca="false">IFERROR(VLOOKUP(E103,premios!$A$1:$B$24,2,0)," ")</f>
        <v> </v>
      </c>
    </row>
    <row r="104" customFormat="false" ht="15" hidden="false" customHeight="false" outlineLevel="0" collapsed="false">
      <c r="B104" s="18" t="n">
        <v>4225106051397</v>
      </c>
      <c r="C104" s="19" t="n">
        <v>6879.41</v>
      </c>
      <c r="F104" s="23" t="str">
        <f aca="false">IFERROR(VLOOKUP(E104,premios!$A$1:$B$24,2,0)," ")</f>
        <v> </v>
      </c>
    </row>
    <row r="105" customFormat="false" ht="15" hidden="false" customHeight="false" outlineLevel="0" collapsed="false">
      <c r="B105" s="18" t="n">
        <v>4225106051419</v>
      </c>
      <c r="C105" s="19" t="n">
        <v>7852.01</v>
      </c>
      <c r="F105" s="23" t="str">
        <f aca="false">IFERROR(VLOOKUP(E105,premios!$A$1:$B$24,2,0)," ")</f>
        <v> </v>
      </c>
    </row>
    <row r="106" customFormat="false" ht="15" hidden="false" customHeight="false" outlineLevel="0" collapsed="false">
      <c r="B106" s="18" t="n">
        <v>4225106051430</v>
      </c>
      <c r="C106" s="19" t="n">
        <v>6285.76</v>
      </c>
      <c r="F106" s="23" t="str">
        <f aca="false">IFERROR(VLOOKUP(E106,premios!$A$1:$B$24,2,0)," ")</f>
        <v> </v>
      </c>
    </row>
    <row r="107" customFormat="false" ht="15" hidden="false" customHeight="false" outlineLevel="0" collapsed="false">
      <c r="B107" s="18" t="n">
        <v>4225106051463</v>
      </c>
      <c r="C107" s="19" t="n">
        <v>6279.41</v>
      </c>
      <c r="F107" s="23" t="str">
        <f aca="false">IFERROR(VLOOKUP(E107,premios!$A$1:$B$24,2,0)," ")</f>
        <v> </v>
      </c>
    </row>
    <row r="108" customFormat="false" ht="15" hidden="false" customHeight="false" outlineLevel="0" collapsed="false">
      <c r="B108" s="18" t="n">
        <v>4225106052541</v>
      </c>
      <c r="C108" s="19" t="n">
        <v>6938.79</v>
      </c>
      <c r="F108" s="23" t="str">
        <f aca="false">IFERROR(VLOOKUP(E108,premios!$A$1:$B$24,2,0)," ")</f>
        <v> </v>
      </c>
    </row>
    <row r="109" customFormat="false" ht="15" hidden="false" customHeight="false" outlineLevel="0" collapsed="false">
      <c r="B109" s="15" t="n">
        <v>4225106052552</v>
      </c>
      <c r="C109" s="16" t="n">
        <v>6069.05</v>
      </c>
      <c r="D109" s="2" t="s">
        <v>926</v>
      </c>
      <c r="E109" s="2" t="n">
        <v>406050040</v>
      </c>
      <c r="F109" s="23" t="n">
        <f aca="false">IFERROR(VLOOKUP(E109,premios!$A$1:$B$24,2,0)," ")</f>
        <v>1466.5225</v>
      </c>
    </row>
    <row r="110" customFormat="false" ht="15" hidden="false" customHeight="false" outlineLevel="0" collapsed="false">
      <c r="B110" s="15" t="n">
        <v>4225106052629</v>
      </c>
      <c r="C110" s="16" t="n">
        <v>3713.97</v>
      </c>
      <c r="D110" s="2" t="s">
        <v>926</v>
      </c>
      <c r="E110" s="2" t="n">
        <v>406050015</v>
      </c>
      <c r="F110" s="23" t="n">
        <f aca="false">IFERROR(VLOOKUP(E110,premios!$A$1:$B$24,2,0)," ")</f>
        <v>875.965</v>
      </c>
    </row>
    <row r="111" customFormat="false" ht="15" hidden="false" customHeight="false" outlineLevel="0" collapsed="false">
      <c r="B111" s="15" t="n">
        <v>4225106052684</v>
      </c>
      <c r="C111" s="16" t="n">
        <v>6946.79</v>
      </c>
      <c r="D111" s="2" t="s">
        <v>926</v>
      </c>
      <c r="E111" s="2" t="n">
        <v>406050139</v>
      </c>
      <c r="F111" s="23" t="n">
        <f aca="false">IFERROR(VLOOKUP(E111,premios!$A$1:$B$24,2,0)," ")</f>
        <v>1685.9575</v>
      </c>
    </row>
    <row r="112" customFormat="false" ht="15" hidden="false" customHeight="false" outlineLevel="0" collapsed="false">
      <c r="B112" s="15" t="n">
        <v>4225106058030</v>
      </c>
      <c r="C112" s="16" t="n">
        <v>21779.37</v>
      </c>
      <c r="D112" s="2" t="s">
        <v>926</v>
      </c>
      <c r="E112" s="2" t="n">
        <v>406010951</v>
      </c>
      <c r="F112" s="23" t="str">
        <f aca="false">IFERROR(VLOOKUP(E112,premios!$A$1:$B$24,2,0)," ")</f>
        <v> </v>
      </c>
    </row>
    <row r="113" customFormat="false" ht="15" hidden="false" customHeight="false" outlineLevel="0" collapsed="false">
      <c r="B113" s="15" t="n">
        <v>4225106059460</v>
      </c>
      <c r="C113" s="16" t="n">
        <v>2148.03</v>
      </c>
      <c r="D113" s="2" t="s">
        <v>926</v>
      </c>
      <c r="E113" s="2" t="n">
        <v>406010862</v>
      </c>
      <c r="F113" s="23" t="str">
        <f aca="false">IFERROR(VLOOKUP(E113,premios!$A$1:$B$24,2,0)," ")</f>
        <v> </v>
      </c>
    </row>
    <row r="114" customFormat="false" ht="15" hidden="false" customHeight="false" outlineLevel="0" collapsed="false">
      <c r="B114" s="18" t="n">
        <v>4225106060076</v>
      </c>
      <c r="C114" s="19" t="n">
        <v>3394.93</v>
      </c>
      <c r="F114" s="23" t="str">
        <f aca="false">IFERROR(VLOOKUP(E114,premios!$A$1:$B$24,2,0)," ")</f>
        <v> </v>
      </c>
    </row>
    <row r="115" customFormat="false" ht="15" hidden="false" customHeight="false" outlineLevel="0" collapsed="false">
      <c r="B115" s="15" t="n">
        <v>4225106065170</v>
      </c>
      <c r="C115" s="16" t="n">
        <v>36705.66</v>
      </c>
      <c r="D115" s="2" t="s">
        <v>926</v>
      </c>
      <c r="E115" s="2" t="n">
        <v>415020034</v>
      </c>
      <c r="F115" s="23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15" t="n">
        <v>4225106065180</v>
      </c>
      <c r="C116" s="16" t="n">
        <v>20568.71</v>
      </c>
      <c r="D116" s="2" t="s">
        <v>926</v>
      </c>
      <c r="E116" s="2" t="n">
        <v>406010951</v>
      </c>
      <c r="F116" s="23" t="str">
        <f aca="false">IFERROR(VLOOKUP(E116,premios!$A$1:$B$24,2,0)," ")</f>
        <v> </v>
      </c>
    </row>
    <row r="117" customFormat="false" ht="15" hidden="false" customHeight="false" outlineLevel="0" collapsed="false">
      <c r="B117" s="15" t="n">
        <v>4225106065191</v>
      </c>
      <c r="C117" s="16" t="n">
        <v>23023.82</v>
      </c>
      <c r="D117" s="2" t="s">
        <v>926</v>
      </c>
      <c r="E117" s="2" t="n">
        <v>406010951</v>
      </c>
      <c r="F117" s="23" t="str">
        <f aca="false">IFERROR(VLOOKUP(E117,premios!$A$1:$B$24,2,0)," ")</f>
        <v> </v>
      </c>
    </row>
    <row r="118" customFormat="false" ht="15" hidden="false" customHeight="false" outlineLevel="0" collapsed="false">
      <c r="B118" s="15" t="n">
        <v>4225106073353</v>
      </c>
      <c r="C118" s="16" t="n">
        <v>23071.12</v>
      </c>
      <c r="D118" s="2" t="s">
        <v>926</v>
      </c>
      <c r="E118" s="2" t="n">
        <v>406010951</v>
      </c>
      <c r="F118" s="23" t="str">
        <f aca="false">IFERROR(VLOOKUP(E118,premios!$A$1:$B$24,2,0)," ")</f>
        <v> </v>
      </c>
    </row>
    <row r="119" customFormat="false" ht="15" hidden="false" customHeight="false" outlineLevel="0" collapsed="false">
      <c r="B119" s="15" t="n">
        <v>4225106078292</v>
      </c>
      <c r="C119" s="16" t="n">
        <v>6292.11</v>
      </c>
      <c r="D119" s="2" t="s">
        <v>926</v>
      </c>
      <c r="E119" s="2" t="n">
        <v>406030030</v>
      </c>
      <c r="F119" s="23" t="str">
        <f aca="false">IFERROR(VLOOKUP(E119,premios!$A$1:$B$24,2,0)," ")</f>
        <v> </v>
      </c>
    </row>
    <row r="120" customFormat="false" ht="15" hidden="false" customHeight="false" outlineLevel="0" collapsed="false">
      <c r="B120" s="15" t="n">
        <v>4225106087719</v>
      </c>
      <c r="C120" s="16" t="n">
        <v>23641.03</v>
      </c>
      <c r="D120" s="2" t="s">
        <v>926</v>
      </c>
      <c r="E120" s="2" t="n">
        <v>406040176</v>
      </c>
      <c r="F120" s="23" t="str">
        <f aca="false">IFERROR(VLOOKUP(E120,premios!$A$1:$B$24,2,0)," ")</f>
        <v> </v>
      </c>
    </row>
    <row r="121" customFormat="false" ht="15" hidden="false" customHeight="false" outlineLevel="0" collapsed="false">
      <c r="B121" s="15"/>
      <c r="C121" s="16"/>
      <c r="D121" s="2"/>
      <c r="E121" s="2"/>
      <c r="F121" s="23"/>
    </row>
    <row r="122" customFormat="false" ht="15" hidden="false" customHeight="false" outlineLevel="0" collapsed="false">
      <c r="A122" s="0" t="n">
        <v>2758164</v>
      </c>
      <c r="B122" s="18" t="n">
        <v>4225106029507</v>
      </c>
      <c r="C122" s="19" t="n">
        <v>48330.84</v>
      </c>
      <c r="E122" s="17" t="n">
        <f aca="false">SUM(C122:C123)</f>
        <v>56462.82</v>
      </c>
    </row>
    <row r="123" customFormat="false" ht="15" hidden="false" customHeight="false" outlineLevel="0" collapsed="false">
      <c r="B123" s="18" t="n">
        <v>4225106035040</v>
      </c>
      <c r="C123" s="19" t="n">
        <v>8131.98</v>
      </c>
    </row>
    <row r="124" customFormat="false" ht="15" hidden="false" customHeight="false" outlineLevel="0" collapsed="false">
      <c r="B124" s="18"/>
      <c r="C124" s="19"/>
    </row>
    <row r="125" customFormat="false" ht="15" hidden="false" customHeight="false" outlineLevel="0" collapsed="false">
      <c r="A125" s="0" t="n">
        <v>3039250</v>
      </c>
      <c r="B125" s="18" t="n">
        <v>4225104051256</v>
      </c>
      <c r="C125" s="19" t="n">
        <v>2081.28</v>
      </c>
      <c r="H125" s="16" t="n">
        <f aca="false">SUM(C125:C160)</f>
        <v>211119.6</v>
      </c>
      <c r="I125" s="2" t="n">
        <f aca="false">SUM(F126:F160)</f>
        <v>101392.5</v>
      </c>
      <c r="J125" s="17" t="n">
        <f aca="false">SUM(H125:I125)</f>
        <v>312512.1</v>
      </c>
    </row>
    <row r="126" customFormat="false" ht="15" hidden="false" customHeight="false" outlineLevel="0" collapsed="false">
      <c r="B126" s="15" t="n">
        <v>4225106372520</v>
      </c>
      <c r="C126" s="16" t="n">
        <v>6153</v>
      </c>
      <c r="D126" s="2" t="s">
        <v>926</v>
      </c>
      <c r="E126" s="2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15" t="n">
        <v>4225106372542</v>
      </c>
      <c r="C127" s="16" t="n">
        <v>6316.12</v>
      </c>
      <c r="D127" s="2" t="s">
        <v>926</v>
      </c>
      <c r="E127" s="2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15" t="n">
        <v>4225106372553</v>
      </c>
      <c r="C128" s="16" t="n">
        <v>6316.12</v>
      </c>
      <c r="D128" s="2" t="s">
        <v>926</v>
      </c>
      <c r="E128" s="2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15" t="n">
        <v>4225106372564</v>
      </c>
      <c r="C129" s="16" t="n">
        <v>6316.12</v>
      </c>
      <c r="D129" s="2" t="s">
        <v>926</v>
      </c>
      <c r="E129" s="2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15" t="n">
        <v>4225106372575</v>
      </c>
      <c r="C130" s="16" t="n">
        <v>6316.12</v>
      </c>
      <c r="D130" s="2" t="s">
        <v>926</v>
      </c>
      <c r="E130" s="2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15" t="n">
        <v>4225106372586</v>
      </c>
      <c r="C131" s="16" t="n">
        <v>6153</v>
      </c>
      <c r="D131" s="2" t="s">
        <v>926</v>
      </c>
      <c r="E131" s="2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15" t="n">
        <v>4225106372597</v>
      </c>
      <c r="C132" s="16" t="n">
        <v>6316.12</v>
      </c>
      <c r="D132" s="2" t="s">
        <v>926</v>
      </c>
      <c r="E132" s="2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15" t="n">
        <v>4225106372608</v>
      </c>
      <c r="C133" s="16" t="n">
        <v>6308.12</v>
      </c>
      <c r="D133" s="2" t="s">
        <v>926</v>
      </c>
      <c r="E133" s="2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15" t="n">
        <v>4225106372619</v>
      </c>
      <c r="C134" s="16" t="n">
        <v>6316.12</v>
      </c>
      <c r="D134" s="2" t="s">
        <v>926</v>
      </c>
      <c r="E134" s="2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15" t="n">
        <v>4225106375666</v>
      </c>
      <c r="C135" s="16" t="n">
        <v>6194.06</v>
      </c>
      <c r="D135" s="2" t="s">
        <v>926</v>
      </c>
      <c r="E135" s="2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15" t="n">
        <v>4225106375688</v>
      </c>
      <c r="C136" s="16" t="n">
        <v>6205.08</v>
      </c>
      <c r="D136" s="2" t="s">
        <v>926</v>
      </c>
      <c r="E136" s="2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15" t="n">
        <v>4225106375699</v>
      </c>
      <c r="C137" s="16" t="n">
        <v>6205.08</v>
      </c>
      <c r="D137" s="2" t="s">
        <v>926</v>
      </c>
      <c r="E137" s="2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8" t="n">
        <v>4225106377415</v>
      </c>
      <c r="C138" s="19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8" t="n">
        <v>4225106378560</v>
      </c>
      <c r="C139" s="19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15" t="n">
        <v>4225106380650</v>
      </c>
      <c r="C140" s="16" t="n">
        <v>6338.16</v>
      </c>
      <c r="D140" s="2" t="s">
        <v>926</v>
      </c>
      <c r="E140" s="2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15" t="n">
        <v>4225106380660</v>
      </c>
      <c r="C141" s="16" t="n">
        <v>6327.14</v>
      </c>
      <c r="D141" s="2" t="s">
        <v>926</v>
      </c>
      <c r="E141" s="2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15" t="n">
        <v>4225106380671</v>
      </c>
      <c r="C142" s="16" t="n">
        <v>6327.14</v>
      </c>
      <c r="D142" s="2" t="s">
        <v>926</v>
      </c>
      <c r="E142" s="2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15" t="n">
        <v>4225106380682</v>
      </c>
      <c r="C143" s="16" t="n">
        <v>6327.14</v>
      </c>
      <c r="D143" s="2" t="s">
        <v>926</v>
      </c>
      <c r="E143" s="2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15" t="n">
        <v>4225106380693</v>
      </c>
      <c r="C144" s="16" t="n">
        <v>6164.02</v>
      </c>
      <c r="D144" s="2" t="s">
        <v>926</v>
      </c>
      <c r="E144" s="2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15" t="n">
        <v>4225106380704</v>
      </c>
      <c r="C145" s="16" t="n">
        <v>6153</v>
      </c>
      <c r="D145" s="2" t="s">
        <v>926</v>
      </c>
      <c r="E145" s="2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15" t="n">
        <v>4225106380715</v>
      </c>
      <c r="C146" s="16" t="n">
        <v>6164.02</v>
      </c>
      <c r="D146" s="2" t="s">
        <v>926</v>
      </c>
      <c r="E146" s="2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15" t="n">
        <v>4225106380726</v>
      </c>
      <c r="C147" s="16" t="n">
        <v>6153</v>
      </c>
      <c r="D147" s="2" t="s">
        <v>926</v>
      </c>
      <c r="E147" s="2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15" t="n">
        <v>4225106380737</v>
      </c>
      <c r="C148" s="16" t="n">
        <v>6308.12</v>
      </c>
      <c r="D148" s="2" t="s">
        <v>926</v>
      </c>
      <c r="E148" s="2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15" t="n">
        <v>4225106380748</v>
      </c>
      <c r="C149" s="16" t="n">
        <v>6153</v>
      </c>
      <c r="D149" s="2" t="s">
        <v>926</v>
      </c>
      <c r="E149" s="2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15" t="n">
        <v>4225106380759</v>
      </c>
      <c r="C150" s="16" t="n">
        <v>6153</v>
      </c>
      <c r="D150" s="2" t="s">
        <v>926</v>
      </c>
      <c r="E150" s="2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15" t="n">
        <v>4225106380760</v>
      </c>
      <c r="C151" s="16" t="n">
        <v>6153</v>
      </c>
      <c r="D151" s="2" t="s">
        <v>926</v>
      </c>
      <c r="E151" s="2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15" t="n">
        <v>4225106380770</v>
      </c>
      <c r="C152" s="16" t="n">
        <v>6153</v>
      </c>
      <c r="D152" s="2" t="s">
        <v>926</v>
      </c>
      <c r="E152" s="2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15" t="n">
        <v>4225106380781</v>
      </c>
      <c r="C153" s="16" t="n">
        <v>6153</v>
      </c>
      <c r="D153" s="2" t="s">
        <v>926</v>
      </c>
      <c r="E153" s="2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15" t="n">
        <v>4225106380792</v>
      </c>
      <c r="C154" s="16" t="n">
        <v>6164.02</v>
      </c>
      <c r="D154" s="2" t="s">
        <v>926</v>
      </c>
      <c r="E154" s="2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15" t="n">
        <v>4225106380803</v>
      </c>
      <c r="C155" s="16" t="n">
        <v>6401.57</v>
      </c>
      <c r="D155" s="2" t="s">
        <v>926</v>
      </c>
      <c r="E155" s="2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15" t="n">
        <v>4225106380814</v>
      </c>
      <c r="C156" s="16" t="n">
        <v>6164.02</v>
      </c>
      <c r="D156" s="2" t="s">
        <v>926</v>
      </c>
      <c r="E156" s="2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15" t="n">
        <v>4225106380825</v>
      </c>
      <c r="C157" s="16" t="n">
        <v>6175.04</v>
      </c>
      <c r="D157" s="2" t="s">
        <v>926</v>
      </c>
      <c r="E157" s="2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15" t="n">
        <v>4225106380836</v>
      </c>
      <c r="C158" s="16" t="n">
        <v>6156.02</v>
      </c>
      <c r="D158" s="2" t="s">
        <v>926</v>
      </c>
      <c r="E158" s="2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15" t="n">
        <v>4225106382189</v>
      </c>
      <c r="C159" s="16" t="n">
        <v>6186.06</v>
      </c>
      <c r="D159" s="2" t="s">
        <v>926</v>
      </c>
      <c r="E159" s="2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15" t="n">
        <v>4225106390406</v>
      </c>
      <c r="C160" s="16" t="n">
        <v>6316.12</v>
      </c>
      <c r="D160" s="2" t="s">
        <v>926</v>
      </c>
      <c r="E160" s="2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8"/>
    </row>
    <row r="162" customFormat="false" ht="15" hidden="false" customHeight="false" outlineLevel="0" collapsed="false">
      <c r="A162" s="0" t="n">
        <v>6048692</v>
      </c>
      <c r="B162" s="15" t="n">
        <v>4225104402618</v>
      </c>
      <c r="C162" s="16" t="n">
        <v>2557.62</v>
      </c>
      <c r="D162" s="2" t="s">
        <v>926</v>
      </c>
      <c r="E162" s="2" t="n">
        <v>406030090</v>
      </c>
      <c r="F162" s="23" t="str">
        <f aca="false">IFERROR(VLOOKUP(E162,premios!$A$1:$B$24,2,0)," ")</f>
        <v> </v>
      </c>
      <c r="G162" s="16"/>
      <c r="H162" s="16" t="n">
        <f aca="false">SUM(C162:C172)</f>
        <v>88519.49</v>
      </c>
      <c r="I162" s="24" t="n">
        <f aca="false">SUM(F168:F170)</f>
        <v>3197.71</v>
      </c>
      <c r="J162" s="17" t="n">
        <f aca="false">SUM(H162:I162)</f>
        <v>91717.2</v>
      </c>
    </row>
    <row r="163" customFormat="false" ht="15" hidden="false" customHeight="false" outlineLevel="0" collapsed="false">
      <c r="B163" s="18" t="n">
        <v>4225104480828</v>
      </c>
      <c r="C163" s="19" t="n">
        <v>4937.25</v>
      </c>
      <c r="F163" s="23" t="str">
        <f aca="false">IFERROR(VLOOKUP(E163,premios!$A$1:$B$24,2,0)," ")</f>
        <v> </v>
      </c>
    </row>
    <row r="164" customFormat="false" ht="15" hidden="false" customHeight="false" outlineLevel="0" collapsed="false">
      <c r="B164" s="18" t="n">
        <v>4225104544474</v>
      </c>
      <c r="C164" s="19" t="n">
        <v>28328.24</v>
      </c>
      <c r="F164" s="23" t="str">
        <f aca="false">IFERROR(VLOOKUP(E164,premios!$A$1:$B$24,2,0)," ")</f>
        <v> </v>
      </c>
    </row>
    <row r="165" customFormat="false" ht="15" hidden="false" customHeight="false" outlineLevel="0" collapsed="false">
      <c r="B165" s="18" t="n">
        <v>4225104573624</v>
      </c>
      <c r="C165" s="19" t="n">
        <v>3909.59</v>
      </c>
      <c r="F165" s="23" t="str">
        <f aca="false">IFERROR(VLOOKUP(E165,premios!$A$1:$B$24,2,0)," ")</f>
        <v> </v>
      </c>
    </row>
    <row r="166" customFormat="false" ht="15" hidden="false" customHeight="false" outlineLevel="0" collapsed="false">
      <c r="B166" s="18" t="n">
        <v>4225104582006</v>
      </c>
      <c r="C166" s="19" t="n">
        <v>26906.14</v>
      </c>
      <c r="F166" s="23" t="str">
        <f aca="false">IFERROR(VLOOKUP(E166,premios!$A$1:$B$24,2,0)," ")</f>
        <v> </v>
      </c>
    </row>
    <row r="167" customFormat="false" ht="15" hidden="false" customHeight="false" outlineLevel="0" collapsed="false">
      <c r="B167" s="18" t="n">
        <v>4225104594777</v>
      </c>
      <c r="C167" s="19" t="n">
        <v>1587.76</v>
      </c>
      <c r="F167" s="23" t="str">
        <f aca="false">IFERROR(VLOOKUP(E167,premios!$A$1:$B$24,2,0)," ")</f>
        <v> </v>
      </c>
    </row>
    <row r="168" customFormat="false" ht="15" hidden="false" customHeight="false" outlineLevel="0" collapsed="false">
      <c r="B168" s="15" t="n">
        <v>4225104596922</v>
      </c>
      <c r="C168" s="16" t="n">
        <v>3798.82</v>
      </c>
      <c r="D168" s="2" t="s">
        <v>926</v>
      </c>
      <c r="E168" s="2" t="n">
        <v>406050015</v>
      </c>
      <c r="F168" s="23" t="n">
        <f aca="false">IFERROR(VLOOKUP(E168,premios!$A$1:$B$24,2,0)," ")</f>
        <v>875.965</v>
      </c>
    </row>
    <row r="169" customFormat="false" ht="15" hidden="false" customHeight="false" outlineLevel="0" collapsed="false">
      <c r="B169" s="15" t="n">
        <v>4225104596944</v>
      </c>
      <c r="C169" s="16" t="n">
        <v>6078.08</v>
      </c>
      <c r="D169" s="2" t="s">
        <v>926</v>
      </c>
      <c r="E169" s="2" t="n">
        <v>406050066</v>
      </c>
      <c r="F169" s="23" t="n">
        <f aca="false">IFERROR(VLOOKUP(E169,premios!$A$1:$B$24,2,0)," ")</f>
        <v>1445.78</v>
      </c>
    </row>
    <row r="170" customFormat="false" ht="15" hidden="false" customHeight="false" outlineLevel="0" collapsed="false">
      <c r="B170" s="15" t="n">
        <v>4225104596966</v>
      </c>
      <c r="C170" s="16" t="n">
        <v>3714.82</v>
      </c>
      <c r="D170" s="2" t="s">
        <v>926</v>
      </c>
      <c r="E170" s="2" t="n">
        <v>406050015</v>
      </c>
      <c r="F170" s="23" t="n">
        <f aca="false">IFERROR(VLOOKUP(E170,premios!$A$1:$B$24,2,0)," ")</f>
        <v>875.965</v>
      </c>
    </row>
    <row r="171" customFormat="false" ht="15" hidden="false" customHeight="false" outlineLevel="0" collapsed="false">
      <c r="B171" s="18" t="n">
        <v>4225104608065</v>
      </c>
      <c r="C171" s="19" t="n">
        <v>4711.97</v>
      </c>
    </row>
    <row r="172" customFormat="false" ht="15" hidden="false" customHeight="false" outlineLevel="0" collapsed="false">
      <c r="B172" s="15" t="n">
        <v>4225104619659</v>
      </c>
      <c r="C172" s="16" t="n">
        <v>1989.2</v>
      </c>
      <c r="D172" s="2" t="s">
        <v>926</v>
      </c>
      <c r="E172" s="2" t="n">
        <v>406030057</v>
      </c>
      <c r="F172" s="23" t="str">
        <f aca="false">IFERROR(VLOOKUP(E172,premios!$A$1:$B$24,2,0)," ")</f>
        <v> </v>
      </c>
    </row>
    <row r="173" customFormat="false" ht="15" hidden="false" customHeight="false" outlineLevel="0" collapsed="false">
      <c r="B173" s="15"/>
      <c r="C173" s="16"/>
      <c r="D173" s="2"/>
      <c r="E173" s="2"/>
    </row>
    <row r="174" customFormat="false" ht="15" hidden="false" customHeight="false" outlineLevel="0" collapsed="false">
      <c r="A174" s="0" t="n">
        <v>6680305</v>
      </c>
      <c r="B174" s="18" t="n">
        <v>4225500925514</v>
      </c>
    </row>
    <row r="175" customFormat="false" ht="15" hidden="false" customHeight="false" outlineLevel="0" collapsed="false">
      <c r="B175" s="18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38" activeCellId="0" sqref="A138"/>
    </sheetView>
  </sheetViews>
  <sheetFormatPr defaultColWidth="8.7421875" defaultRowHeight="15" zeroHeight="false" outlineLevelRow="0" outlineLevelCol="0"/>
  <cols>
    <col collapsed="false" customWidth="true" hidden="false" outlineLevel="0" max="1" min="1" style="18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930</v>
      </c>
      <c r="E1" s="2"/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2411393</v>
      </c>
      <c r="B2" s="26" t="s">
        <v>933</v>
      </c>
      <c r="C2" s="27"/>
      <c r="D2" s="27"/>
      <c r="E2" s="27"/>
      <c r="F2" s="27"/>
      <c r="G2" s="27"/>
      <c r="H2" s="27"/>
      <c r="I2" s="27"/>
    </row>
    <row r="3" customFormat="false" ht="15" hidden="false" customHeight="false" outlineLevel="0" collapsed="false">
      <c r="A3" s="18" t="n">
        <v>4225100593384</v>
      </c>
      <c r="B3" s="18" t="n">
        <v>406010609</v>
      </c>
      <c r="C3" s="19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25" t="n">
        <v>2537788</v>
      </c>
      <c r="B5" s="26" t="s">
        <v>934</v>
      </c>
      <c r="C5" s="28" t="n">
        <f aca="false">SUM(C6:C41)</f>
        <v>548532.16</v>
      </c>
      <c r="D5" s="27"/>
      <c r="E5" s="27"/>
      <c r="F5" s="27"/>
      <c r="G5" s="27"/>
      <c r="H5" s="27"/>
      <c r="I5" s="27"/>
    </row>
    <row r="6" customFormat="false" ht="15" hidden="false" customHeight="false" outlineLevel="0" collapsed="false">
      <c r="A6" s="18" t="n">
        <v>4225100523567</v>
      </c>
      <c r="B6" s="0" t="n">
        <v>406010820</v>
      </c>
      <c r="C6" s="19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8" t="n">
        <v>4225100524359</v>
      </c>
      <c r="B7" s="0" t="n">
        <v>406010650</v>
      </c>
      <c r="C7" s="19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8" t="n">
        <v>4225100525877</v>
      </c>
      <c r="B8" s="0" t="n">
        <v>406010935</v>
      </c>
      <c r="C8" s="19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8" t="n">
        <v>4225100527791</v>
      </c>
      <c r="B9" s="0" t="n">
        <v>406040052</v>
      </c>
      <c r="C9" s="19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8" t="n">
        <v>4225100530717</v>
      </c>
      <c r="B10" s="0" t="n">
        <v>406030049</v>
      </c>
      <c r="C10" s="19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8" t="n">
        <v>4225100542366</v>
      </c>
      <c r="B11" s="0" t="n">
        <v>406020302</v>
      </c>
      <c r="C11" s="19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8" t="n">
        <v>4225100548185</v>
      </c>
      <c r="B12" s="0" t="n">
        <v>406010935</v>
      </c>
      <c r="C12" s="19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8" t="n">
        <v>4225100571252</v>
      </c>
      <c r="B13" s="0" t="n">
        <v>406040052</v>
      </c>
      <c r="C13" s="19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8" t="n">
        <v>4225100572682</v>
      </c>
      <c r="B14" s="0" t="n">
        <v>406040052</v>
      </c>
      <c r="C14" s="19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8" t="n">
        <v>4225100573760</v>
      </c>
      <c r="B15" s="0" t="n">
        <v>415020034</v>
      </c>
      <c r="C15" s="19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8" t="n">
        <v>4225100580899</v>
      </c>
      <c r="B16" s="0" t="n">
        <v>415020034</v>
      </c>
      <c r="C16" s="19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8" t="n">
        <v>4225103613852</v>
      </c>
      <c r="B17" s="0" t="n">
        <v>406030049</v>
      </c>
      <c r="C17" s="19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8" t="n">
        <v>4225103614061</v>
      </c>
      <c r="B18" s="0" t="n">
        <v>406040052</v>
      </c>
      <c r="C18" s="19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8" t="n">
        <v>4225103622047</v>
      </c>
      <c r="B19" s="0" t="n">
        <v>406030022</v>
      </c>
      <c r="C19" s="19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8" t="n">
        <v>4225103625006</v>
      </c>
      <c r="B20" s="0" t="n">
        <v>406030030</v>
      </c>
      <c r="C20" s="19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8" t="n">
        <v>4225103643035</v>
      </c>
      <c r="B21" s="0" t="n">
        <v>406010820</v>
      </c>
      <c r="C21" s="19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8" t="n">
        <v>4225103645224</v>
      </c>
      <c r="B22" s="0" t="n">
        <v>406010811</v>
      </c>
      <c r="C22" s="19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8" t="n">
        <v>4225103647754</v>
      </c>
      <c r="B23" s="0" t="n">
        <v>406040168</v>
      </c>
      <c r="C23" s="19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8" t="n">
        <v>4225103659910</v>
      </c>
      <c r="B24" s="0" t="n">
        <v>406011206</v>
      </c>
      <c r="C24" s="19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8" t="n">
        <v>4225105864089</v>
      </c>
      <c r="B25" s="0" t="n">
        <v>406010935</v>
      </c>
      <c r="C25" s="19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8" t="n">
        <v>4225105867070</v>
      </c>
      <c r="B26" s="0" t="n">
        <v>406010935</v>
      </c>
      <c r="C26" s="19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8" t="n">
        <v>4225105868159</v>
      </c>
      <c r="B27" s="0" t="n">
        <v>406010935</v>
      </c>
      <c r="C27" s="19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8" t="n">
        <v>4225105870337</v>
      </c>
      <c r="B28" s="0" t="n">
        <v>406010820</v>
      </c>
      <c r="C28" s="19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8" t="n">
        <v>4225105877366</v>
      </c>
      <c r="B29" s="0" t="n">
        <v>406030014</v>
      </c>
      <c r="C29" s="19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8" t="n">
        <v>4225105878895</v>
      </c>
      <c r="B30" s="0" t="n">
        <v>406010676</v>
      </c>
      <c r="C30" s="19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8" t="n">
        <v>4225105878939</v>
      </c>
      <c r="B31" s="0" t="n">
        <v>406030030</v>
      </c>
      <c r="C31" s="19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8" t="n">
        <v>4225106533110</v>
      </c>
      <c r="B32" s="0" t="n">
        <v>406030030</v>
      </c>
      <c r="C32" s="19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8" t="n">
        <v>4225106536948</v>
      </c>
      <c r="B33" s="0" t="n">
        <v>406010935</v>
      </c>
      <c r="C33" s="19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8" t="n">
        <v>4225106541359</v>
      </c>
      <c r="B34" s="0" t="n">
        <v>406030014</v>
      </c>
      <c r="C34" s="19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8" t="n">
        <v>4225106543757</v>
      </c>
      <c r="B35" s="0" t="n">
        <v>406010935</v>
      </c>
      <c r="C35" s="19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8" t="n">
        <v>4225106543801</v>
      </c>
      <c r="B36" s="0" t="n">
        <v>406010820</v>
      </c>
      <c r="C36" s="19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8" t="n">
        <v>4225106545715</v>
      </c>
      <c r="B37" s="0" t="n">
        <v>406040060</v>
      </c>
      <c r="C37" s="19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8" t="n">
        <v>4225106554581</v>
      </c>
      <c r="B38" s="0" t="n">
        <v>406010935</v>
      </c>
      <c r="C38" s="19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8" t="n">
        <v>4225106554691</v>
      </c>
      <c r="B39" s="0" t="n">
        <v>406010935</v>
      </c>
      <c r="C39" s="19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8" t="n">
        <v>4225106559718</v>
      </c>
      <c r="B40" s="0" t="n">
        <v>406010935</v>
      </c>
      <c r="C40" s="19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8" t="n">
        <v>4225106565372</v>
      </c>
      <c r="B41" s="0" t="n">
        <v>415020034</v>
      </c>
      <c r="C41" s="19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25" t="n">
        <v>2543044</v>
      </c>
      <c r="B43" s="26" t="s">
        <v>935</v>
      </c>
      <c r="C43" s="28" t="n">
        <f aca="false">SUM(C44:C47)</f>
        <v>3230.99</v>
      </c>
    </row>
    <row r="44" customFormat="false" ht="15" hidden="false" customHeight="false" outlineLevel="0" collapsed="false">
      <c r="A44" s="29" t="n">
        <v>4225104467310</v>
      </c>
      <c r="B44" s="30" t="n">
        <v>408040254</v>
      </c>
      <c r="C44" s="31"/>
      <c r="D44" s="30" t="n">
        <f aca="false">VLOOKUP(A44,'202511'!$B$3:$B$175,1,0)</f>
        <v>4225104467310</v>
      </c>
      <c r="E44" s="30"/>
      <c r="F44" s="30" t="s">
        <v>936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9" t="n">
        <v>4225104483468</v>
      </c>
      <c r="B45" s="30" t="n">
        <v>415030013</v>
      </c>
      <c r="C45" s="31"/>
      <c r="D45" s="30" t="n">
        <f aca="false">VLOOKUP(A45,'202511'!$B$3:$B$175,1,0)</f>
        <v>4225104483468</v>
      </c>
      <c r="E45" s="30" t="n">
        <v>408040076</v>
      </c>
      <c r="F45" s="30" t="s">
        <v>936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9" t="n">
        <v>4225104484073</v>
      </c>
      <c r="B46" s="30" t="n">
        <v>408040254</v>
      </c>
      <c r="C46" s="31"/>
      <c r="D46" s="30" t="n">
        <f aca="false">VLOOKUP(A46,'202511'!$B$3:$B$175,1,0)</f>
        <v>4225104484073</v>
      </c>
      <c r="E46" s="30"/>
      <c r="F46" s="30" t="s">
        <v>936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9" t="n">
        <v>4225501391474</v>
      </c>
      <c r="B47" s="30" t="n">
        <v>415010012</v>
      </c>
      <c r="C47" s="31" t="n">
        <v>3230.99</v>
      </c>
      <c r="D47" s="30" t="e">
        <f aca="false">VLOOKUP(A47,'202511'!$B$3:$B$175,1,0)</f>
        <v>#N/A</v>
      </c>
      <c r="E47" s="30" t="n">
        <v>408040327</v>
      </c>
      <c r="F47" s="30" t="s">
        <v>936</v>
      </c>
      <c r="G47" s="0" t="str">
        <f aca="false">VLOOKUP(A47,'BD-202512'!$A$2:$E$156,5,0)</f>
        <v>Eletivo</v>
      </c>
      <c r="H47" s="23"/>
    </row>
    <row r="49" customFormat="false" ht="15" hidden="false" customHeight="false" outlineLevel="0" collapsed="false">
      <c r="A49" s="25" t="n">
        <v>2560771</v>
      </c>
      <c r="B49" s="26" t="s">
        <v>937</v>
      </c>
      <c r="C49" s="28" t="n">
        <f aca="false">SUM(C50:C52)</f>
        <v>32543.94</v>
      </c>
    </row>
    <row r="50" customFormat="false" ht="15" hidden="false" customHeight="false" outlineLevel="0" collapsed="false">
      <c r="A50" s="18" t="n">
        <v>4225104024757</v>
      </c>
      <c r="B50" s="0" t="n">
        <v>408050063</v>
      </c>
      <c r="C50" s="19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23" t="e">
        <f aca="false">VLOOKUP(B50,premios!$A$1:$B$100,2,0)</f>
        <v>#N/A</v>
      </c>
    </row>
    <row r="51" customFormat="false" ht="15" hidden="false" customHeight="false" outlineLevel="0" collapsed="false">
      <c r="A51" s="18" t="n">
        <v>4225104024768</v>
      </c>
      <c r="B51" s="0" t="n">
        <v>408050063</v>
      </c>
      <c r="C51" s="19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23" t="e">
        <f aca="false">VLOOKUP(B51,premios!$A$1:$B$100,2,0)</f>
        <v>#N/A</v>
      </c>
    </row>
    <row r="52" customFormat="false" ht="15" hidden="false" customHeight="false" outlineLevel="0" collapsed="false">
      <c r="A52" s="18" t="n">
        <v>4225104054017</v>
      </c>
      <c r="B52" s="0" t="n">
        <v>408040076</v>
      </c>
      <c r="C52" s="19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23"/>
    </row>
    <row r="54" customFormat="false" ht="15" hidden="false" customHeight="false" outlineLevel="0" collapsed="false">
      <c r="A54" s="25" t="n">
        <v>2672839</v>
      </c>
      <c r="B54" s="26" t="s">
        <v>938</v>
      </c>
      <c r="C54" s="28" t="n">
        <f aca="false">SUM(C55:C100)</f>
        <v>400871.86</v>
      </c>
      <c r="D54" s="27"/>
      <c r="E54" s="27"/>
      <c r="F54" s="27"/>
      <c r="G54" s="27"/>
      <c r="H54" s="32" t="n">
        <f aca="false">SUM(H55:H96)</f>
        <v>5474.225</v>
      </c>
      <c r="I54" s="32" t="n">
        <f aca="false">SUM(C54,H54)</f>
        <v>406346.085</v>
      </c>
    </row>
    <row r="55" customFormat="false" ht="15" hidden="false" customHeight="false" outlineLevel="0" collapsed="false">
      <c r="A55" s="18" t="n">
        <v>4225106041420</v>
      </c>
      <c r="B55" s="0" t="n">
        <v>406030049</v>
      </c>
      <c r="C55" s="19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8" t="n">
        <v>4225106078743</v>
      </c>
      <c r="B56" s="0" t="n">
        <v>406030049</v>
      </c>
      <c r="C56" s="19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8" t="n">
        <v>4225106081647</v>
      </c>
      <c r="B57" s="0" t="n">
        <v>406030049</v>
      </c>
      <c r="C57" s="19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8" t="n">
        <v>4225106086685</v>
      </c>
      <c r="B58" s="0" t="n">
        <v>406030049</v>
      </c>
      <c r="C58" s="19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8" t="n">
        <v>4225106086938</v>
      </c>
      <c r="B59" s="0" t="n">
        <v>406010676</v>
      </c>
      <c r="C59" s="19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8" t="n">
        <v>4225106087994</v>
      </c>
      <c r="B60" s="0" t="n">
        <v>406030030</v>
      </c>
      <c r="C60" s="19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8" t="n">
        <v>4225106088412</v>
      </c>
      <c r="B61" s="0" t="n">
        <v>406030022</v>
      </c>
      <c r="C61" s="19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8" t="n">
        <v>4225106091646</v>
      </c>
      <c r="B62" s="0" t="n">
        <v>406010650</v>
      </c>
      <c r="C62" s="19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8" t="n">
        <v>4225106093440</v>
      </c>
      <c r="B63" s="0" t="n">
        <v>406030049</v>
      </c>
      <c r="C63" s="19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8" t="n">
        <v>4225106097806</v>
      </c>
      <c r="B64" s="0" t="n">
        <v>406030049</v>
      </c>
      <c r="C64" s="19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8" t="n">
        <v>4225106097840</v>
      </c>
      <c r="B65" s="0" t="n">
        <v>406030049</v>
      </c>
      <c r="C65" s="19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8" t="n">
        <v>4225106097861</v>
      </c>
      <c r="B66" s="0" t="n">
        <v>406030049</v>
      </c>
      <c r="C66" s="19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8" t="n">
        <v>4225106097960</v>
      </c>
      <c r="B67" s="0" t="n">
        <v>406030022</v>
      </c>
      <c r="C67" s="19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8" t="n">
        <v>4225106098367</v>
      </c>
      <c r="B68" s="0" t="n">
        <v>406030022</v>
      </c>
      <c r="C68" s="19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8" t="n">
        <v>4225106104868</v>
      </c>
      <c r="B69" s="0" t="n">
        <v>406010650</v>
      </c>
      <c r="C69" s="19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8" t="n">
        <v>4225106105968</v>
      </c>
      <c r="B70" s="0" t="n">
        <v>406030030</v>
      </c>
      <c r="C70" s="19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33" t="str">
        <f aca="false">IFERROR(VLOOKUP(B70,premios!$A$1:$B$100,2,0),"-")</f>
        <v>-</v>
      </c>
    </row>
    <row r="71" customFormat="false" ht="15" hidden="false" customHeight="false" outlineLevel="0" collapsed="false">
      <c r="A71" s="18" t="n">
        <v>4225106106023</v>
      </c>
      <c r="B71" s="0" t="n">
        <v>406030049</v>
      </c>
      <c r="C71" s="19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8" t="n">
        <v>4225106107046</v>
      </c>
      <c r="B72" s="0" t="n">
        <v>406050040</v>
      </c>
      <c r="C72" s="19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8" t="n">
        <v>4225106107068</v>
      </c>
      <c r="B73" s="0" t="n">
        <v>406050040</v>
      </c>
      <c r="C73" s="19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23" t="n">
        <f aca="false">VLOOKUP(B73,premios!$A$1:$B$100,2,0)</f>
        <v>1466.5225</v>
      </c>
    </row>
    <row r="74" customFormat="false" ht="15" hidden="false" customHeight="false" outlineLevel="0" collapsed="false">
      <c r="A74" s="18" t="n">
        <v>4225106107080</v>
      </c>
      <c r="B74" s="0" t="n">
        <v>406050139</v>
      </c>
      <c r="C74" s="19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23" t="n">
        <f aca="false">VLOOKUP(B74,premios!$A$1:$B$100,2,0)</f>
        <v>1685.9575</v>
      </c>
    </row>
    <row r="75" customFormat="false" ht="15" hidden="false" customHeight="false" outlineLevel="0" collapsed="false">
      <c r="A75" s="18" t="n">
        <v>4225106107090</v>
      </c>
      <c r="B75" s="0" t="n">
        <v>406050066</v>
      </c>
      <c r="C75" s="19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23" t="n">
        <f aca="false">VLOOKUP(B75,premios!$A$1:$B$100,2,0)</f>
        <v>1445.78</v>
      </c>
    </row>
    <row r="76" customFormat="false" ht="15" hidden="false" customHeight="false" outlineLevel="0" collapsed="false">
      <c r="A76" s="18" t="n">
        <v>4225106107101</v>
      </c>
      <c r="B76" s="0" t="n">
        <v>406050015</v>
      </c>
      <c r="C76" s="19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23" t="n">
        <f aca="false">VLOOKUP(B76,premios!$A$1:$B$100,2,0)</f>
        <v>875.965</v>
      </c>
    </row>
    <row r="77" customFormat="false" ht="15" hidden="false" customHeight="false" outlineLevel="0" collapsed="false">
      <c r="A77" s="18" t="n">
        <v>4225106108454</v>
      </c>
      <c r="B77" s="0" t="n">
        <v>406030030</v>
      </c>
      <c r="C77" s="19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8" t="n">
        <v>4225106108520</v>
      </c>
      <c r="B78" s="0" t="n">
        <v>406030049</v>
      </c>
      <c r="C78" s="19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8" t="n">
        <v>4225106109015</v>
      </c>
      <c r="B79" s="0" t="n">
        <v>406030049</v>
      </c>
      <c r="C79" s="19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8" t="n">
        <v>4225106112975</v>
      </c>
      <c r="B80" s="0" t="n">
        <v>406030030</v>
      </c>
      <c r="C80" s="19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8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8" t="n">
        <v>4225106114526</v>
      </c>
      <c r="B82" s="0" t="n">
        <v>406030030</v>
      </c>
      <c r="C82" s="19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8" t="n">
        <v>4225106114647</v>
      </c>
      <c r="B83" s="0" t="n">
        <v>406030030</v>
      </c>
      <c r="C83" s="19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8" t="n">
        <v>4225106117331</v>
      </c>
      <c r="B84" s="0" t="n">
        <v>406030022</v>
      </c>
      <c r="C84" s="19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33" t="str">
        <f aca="false">IFERROR(VLOOKUP(B84,premios!$A$1:$B$100,2,0),"-")</f>
        <v>-</v>
      </c>
    </row>
    <row r="85" customFormat="false" ht="15" hidden="false" customHeight="false" outlineLevel="0" collapsed="false">
      <c r="A85" s="18" t="n">
        <v>4225106117804</v>
      </c>
      <c r="B85" s="0" t="n">
        <v>406010650</v>
      </c>
      <c r="C85" s="19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8" t="n">
        <v>4225106118486</v>
      </c>
      <c r="B86" s="0" t="n">
        <v>406030014</v>
      </c>
      <c r="C86" s="19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8" t="n">
        <v>4225106119003</v>
      </c>
      <c r="B87" s="0" t="n">
        <v>415020034</v>
      </c>
      <c r="C87" s="19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33" t="str">
        <f aca="false">IFERROR(VLOOKUP(B87,premios!$A$1:$B$100,2,0),"-")</f>
        <v>-</v>
      </c>
    </row>
    <row r="88" customFormat="false" ht="15" hidden="false" customHeight="false" outlineLevel="0" collapsed="false">
      <c r="A88" s="18" t="n">
        <v>4225106119025</v>
      </c>
      <c r="B88" s="0" t="n">
        <v>406040095</v>
      </c>
      <c r="C88" s="19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33" t="str">
        <f aca="false">IFERROR(VLOOKUP(B88,premios!$A$1:$B$100,2,0),"-")</f>
        <v>-</v>
      </c>
    </row>
    <row r="89" customFormat="false" ht="15" hidden="false" customHeight="false" outlineLevel="0" collapsed="false">
      <c r="A89" s="18" t="n">
        <v>4225106119036</v>
      </c>
      <c r="B89" s="0" t="n">
        <v>406020370</v>
      </c>
      <c r="C89" s="19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33" t="str">
        <f aca="false">IFERROR(VLOOKUP(B89,premios!$A$1:$B$100,2,0),"-")</f>
        <v>-</v>
      </c>
    </row>
    <row r="90" customFormat="false" ht="15" hidden="false" customHeight="false" outlineLevel="0" collapsed="false">
      <c r="A90" s="18" t="n">
        <v>4225106119058</v>
      </c>
      <c r="B90" s="0" t="n">
        <v>406040060</v>
      </c>
      <c r="C90" s="19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33" t="str">
        <f aca="false">IFERROR(VLOOKUP(B90,premios!$A$1:$B$100,2,0),"-")</f>
        <v>-</v>
      </c>
    </row>
    <row r="91" customFormat="false" ht="15" hidden="false" customHeight="false" outlineLevel="0" collapsed="false">
      <c r="A91" s="18" t="n">
        <v>4225106119190</v>
      </c>
      <c r="B91" s="0" t="n">
        <v>406040060</v>
      </c>
      <c r="C91" s="19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33" t="str">
        <f aca="false">IFERROR(VLOOKUP(B91,premios!$A$1:$B$100,2,0),"-")</f>
        <v>-</v>
      </c>
    </row>
    <row r="92" customFormat="false" ht="15" hidden="false" customHeight="false" outlineLevel="0" collapsed="false">
      <c r="A92" s="18" t="n">
        <v>4225106119201</v>
      </c>
      <c r="B92" s="0" t="n">
        <v>406040060</v>
      </c>
      <c r="C92" s="19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33" t="str">
        <f aca="false">IFERROR(VLOOKUP(B92,premios!$A$1:$B$100,2,0),"-")</f>
        <v>-</v>
      </c>
    </row>
    <row r="93" customFormat="false" ht="15" hidden="false" customHeight="false" outlineLevel="0" collapsed="false">
      <c r="A93" s="18" t="n">
        <v>4225106119993</v>
      </c>
      <c r="B93" s="0" t="n">
        <v>406010676</v>
      </c>
      <c r="C93" s="19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8" t="n">
        <v>4225106120642</v>
      </c>
      <c r="B94" s="0" t="n">
        <v>406030030</v>
      </c>
      <c r="C94" s="19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8" t="n">
        <v>4225106120664</v>
      </c>
      <c r="B95" s="0" t="n">
        <v>406030022</v>
      </c>
      <c r="C95" s="19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8" t="n">
        <v>4225106121808</v>
      </c>
      <c r="B96" s="0" t="n">
        <v>406040060</v>
      </c>
      <c r="C96" s="19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33" t="str">
        <f aca="false">IFERROR(VLOOKUP(B96,premios!$A$1:$B$100,2,0),"-")</f>
        <v>-</v>
      </c>
    </row>
    <row r="97" customFormat="false" ht="15" hidden="false" customHeight="false" outlineLevel="0" collapsed="false">
      <c r="A97" s="18" t="n">
        <v>4225106126714</v>
      </c>
      <c r="B97" s="0" t="n">
        <v>406030030</v>
      </c>
      <c r="C97" s="19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8" t="n">
        <v>4225106130025</v>
      </c>
      <c r="B98" s="0" t="n">
        <v>406030049</v>
      </c>
      <c r="C98" s="19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8" t="n">
        <v>4225106132368</v>
      </c>
      <c r="B99" s="0" t="n">
        <v>406030022</v>
      </c>
      <c r="C99" s="19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8" t="n">
        <v>4225106136504</v>
      </c>
      <c r="B100" s="0" t="n">
        <v>406030022</v>
      </c>
      <c r="C100" s="19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25" t="n">
        <v>3039250</v>
      </c>
      <c r="B102" s="26" t="s">
        <v>939</v>
      </c>
      <c r="C102" s="32" t="n">
        <f aca="false">SUM(C103:C152)</f>
        <v>312695.71</v>
      </c>
      <c r="D102" s="26"/>
      <c r="E102" s="26"/>
      <c r="F102" s="26"/>
      <c r="G102" s="26"/>
      <c r="H102" s="34" t="n">
        <f aca="false">SUM(H103:H152)</f>
        <v>79885</v>
      </c>
      <c r="I102" s="34" t="n">
        <f aca="false">SUM(C102,H102)</f>
        <v>392580.71</v>
      </c>
    </row>
    <row r="103" customFormat="false" ht="15" hidden="false" customHeight="false" outlineLevel="0" collapsed="false">
      <c r="A103" s="18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23" t="n">
        <f aca="false">VLOOKUP(B103,premios!A1:B100,2,0)</f>
        <v>3072.5</v>
      </c>
    </row>
    <row r="104" customFormat="false" ht="15" hidden="false" customHeight="false" outlineLevel="0" collapsed="false">
      <c r="A104" s="18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23" t="n">
        <f aca="false">VLOOKUP(B104,premios!A2:B101,2,0)</f>
        <v>3072.5</v>
      </c>
    </row>
    <row r="105" customFormat="false" ht="15" hidden="false" customHeight="false" outlineLevel="0" collapsed="false">
      <c r="A105" s="18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23" t="n">
        <f aca="false">VLOOKUP(B105,premios!A3:B102,2,0)</f>
        <v>3072.5</v>
      </c>
    </row>
    <row r="106" customFormat="false" ht="15" hidden="false" customHeight="false" outlineLevel="0" collapsed="false">
      <c r="A106" s="18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23" t="n">
        <f aca="false">VLOOKUP(B106,premios!A4:B103,2,0)</f>
        <v>3072.5</v>
      </c>
    </row>
    <row r="107" customFormat="false" ht="15" hidden="false" customHeight="false" outlineLevel="0" collapsed="false">
      <c r="A107" s="18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23" t="n">
        <f aca="false">VLOOKUP(B107,premios!A5:B104,2,0)</f>
        <v>3072.5</v>
      </c>
    </row>
    <row r="108" customFormat="false" ht="15" hidden="false" customHeight="false" outlineLevel="0" collapsed="false">
      <c r="A108" s="18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23" t="n">
        <f aca="false">VLOOKUP(B108,premios!A6:B105,2,0)</f>
        <v>3072.5</v>
      </c>
    </row>
    <row r="109" customFormat="false" ht="15" hidden="false" customHeight="false" outlineLevel="0" collapsed="false">
      <c r="A109" s="18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23" t="n">
        <f aca="false">VLOOKUP(B109,premios!A7:B106,2,0)</f>
        <v>3072.5</v>
      </c>
    </row>
    <row r="110" customFormat="false" ht="15" hidden="false" customHeight="false" outlineLevel="0" collapsed="false">
      <c r="A110" s="18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23" t="n">
        <f aca="false">VLOOKUP(B110,premios!A8:B107,2,0)</f>
        <v>3072.5</v>
      </c>
    </row>
    <row r="111" customFormat="false" ht="15" hidden="false" customHeight="false" outlineLevel="0" collapsed="false">
      <c r="A111" s="18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23" t="n">
        <f aca="false">VLOOKUP(B111,premios!A9:B108,2,0)</f>
        <v>3072.5</v>
      </c>
    </row>
    <row r="112" customFormat="false" ht="15" hidden="false" customHeight="false" outlineLevel="0" collapsed="false">
      <c r="A112" s="18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23" t="n">
        <f aca="false">VLOOKUP(B112,premios!A10:B109,2,0)</f>
        <v>3072.5</v>
      </c>
    </row>
    <row r="113" customFormat="false" ht="15" hidden="false" customHeight="false" outlineLevel="0" collapsed="false">
      <c r="A113" s="18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23" t="n">
        <f aca="false">VLOOKUP(B113,premios!A11:B110,2,0)</f>
        <v>3072.5</v>
      </c>
    </row>
    <row r="114" customFormat="false" ht="15" hidden="false" customHeight="false" outlineLevel="0" collapsed="false">
      <c r="A114" s="18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23" t="n">
        <f aca="false">VLOOKUP(B114,premios!A12:B111,2,0)</f>
        <v>3072.5</v>
      </c>
    </row>
    <row r="115" customFormat="false" ht="15" hidden="false" customHeight="false" outlineLevel="0" collapsed="false">
      <c r="A115" s="18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23" t="n">
        <f aca="false">VLOOKUP(B115,premios!A13:B112,2,0)</f>
        <v>3072.5</v>
      </c>
    </row>
    <row r="116" customFormat="false" ht="15" hidden="false" customHeight="false" outlineLevel="0" collapsed="false">
      <c r="A116" s="18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23" t="n">
        <f aca="false">VLOOKUP(B116,premios!A14:B113,2,0)</f>
        <v>3072.5</v>
      </c>
    </row>
    <row r="117" customFormat="false" ht="15" hidden="false" customHeight="false" outlineLevel="0" collapsed="false">
      <c r="A117" s="18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23" t="n">
        <f aca="false">VLOOKUP(B117,premios!A15:B114,2,0)</f>
        <v>3072.5</v>
      </c>
    </row>
    <row r="118" customFormat="false" ht="15" hidden="false" customHeight="false" outlineLevel="0" collapsed="false">
      <c r="A118" s="18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23" t="n">
        <f aca="false">VLOOKUP(B118,premios!A16:B115,2,0)</f>
        <v>3072.5</v>
      </c>
    </row>
    <row r="119" customFormat="false" ht="15" hidden="false" customHeight="false" outlineLevel="0" collapsed="false">
      <c r="A119" s="18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23" t="n">
        <f aca="false">VLOOKUP(B119,premios!A17:B116,2,0)</f>
        <v>3072.5</v>
      </c>
    </row>
    <row r="120" customFormat="false" ht="15" hidden="false" customHeight="false" outlineLevel="0" collapsed="false">
      <c r="A120" s="18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23" t="n">
        <f aca="false">VLOOKUP(B120,premios!A18:B117,2,0)</f>
        <v>3072.5</v>
      </c>
    </row>
    <row r="121" customFormat="false" ht="15" hidden="false" customHeight="false" outlineLevel="0" collapsed="false">
      <c r="A121" s="18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23" t="n">
        <f aca="false">VLOOKUP(B121,premios!A19:B118,2,0)</f>
        <v>3072.5</v>
      </c>
    </row>
    <row r="122" customFormat="false" ht="15" hidden="false" customHeight="false" outlineLevel="0" collapsed="false">
      <c r="A122" s="18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23" t="n">
        <f aca="false">VLOOKUP(B122,premios!A20:B119,2,0)</f>
        <v>3072.5</v>
      </c>
    </row>
    <row r="123" customFormat="false" ht="15" hidden="false" customHeight="false" outlineLevel="0" collapsed="false">
      <c r="A123" s="18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23" t="n">
        <f aca="false">VLOOKUP(B123,premios!A21:B120,2,0)</f>
        <v>3072.5</v>
      </c>
    </row>
    <row r="124" customFormat="false" ht="15" hidden="false" customHeight="false" outlineLevel="0" collapsed="false">
      <c r="A124" s="18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23" t="n">
        <f aca="false">VLOOKUP(B124,premios!A22:B121,2,0)</f>
        <v>3072.5</v>
      </c>
    </row>
    <row r="125" customFormat="false" ht="15" hidden="false" customHeight="false" outlineLevel="0" collapsed="false">
      <c r="A125" s="18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23" t="n">
        <f aca="false">VLOOKUP(B125,premios!A23:B122,2,0)</f>
        <v>3072.5</v>
      </c>
    </row>
    <row r="126" customFormat="false" ht="15" hidden="false" customHeight="false" outlineLevel="0" collapsed="false">
      <c r="A126" s="18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23" t="n">
        <f aca="false">VLOOKUP(B126,premios!A24:B123,2,0)</f>
        <v>3072.5</v>
      </c>
    </row>
    <row r="127" customFormat="false" ht="15" hidden="false" customHeight="false" outlineLevel="0" collapsed="false">
      <c r="A127" s="18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23" t="n">
        <f aca="false">VLOOKUP(B127,premios!A25:B124,2,0)</f>
        <v>3072.5</v>
      </c>
    </row>
    <row r="128" customFormat="false" ht="15" hidden="false" customHeight="false" outlineLevel="0" collapsed="false">
      <c r="A128" s="18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23" t="n">
        <f aca="false">VLOOKUP(B128,premios!A26:B125,2,0)</f>
        <v>3072.5</v>
      </c>
    </row>
    <row r="129" customFormat="false" ht="15" hidden="false" customHeight="false" outlineLevel="0" collapsed="false">
      <c r="A129" s="18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33" t="str">
        <f aca="false">IFERROR(VLOOKUP(B129,premios!A27:B126,2,0),"-")</f>
        <v>-</v>
      </c>
    </row>
    <row r="130" customFormat="false" ht="15" hidden="false" customHeight="false" outlineLevel="0" collapsed="false">
      <c r="A130" s="18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33" t="str">
        <f aca="false">IFERROR(VLOOKUP(B130,premios!A28:B127,2,0),"-")</f>
        <v>-</v>
      </c>
    </row>
    <row r="131" customFormat="false" ht="15" hidden="false" customHeight="false" outlineLevel="0" collapsed="false">
      <c r="A131" s="18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33" t="str">
        <f aca="false">IFERROR(VLOOKUP(B131,premios!A29:B128,2,0),"-")</f>
        <v>-</v>
      </c>
    </row>
    <row r="132" customFormat="false" ht="15" hidden="false" customHeight="false" outlineLevel="0" collapsed="false">
      <c r="A132" s="18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33" t="str">
        <f aca="false">IFERROR(VLOOKUP(B132,premios!A30:B129,2,0),"-")</f>
        <v>-</v>
      </c>
    </row>
    <row r="133" customFormat="false" ht="15" hidden="false" customHeight="false" outlineLevel="0" collapsed="false">
      <c r="A133" s="18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33" t="str">
        <f aca="false">IFERROR(VLOOKUP(B133,premios!A31:B130,2,0),"-")</f>
        <v>-</v>
      </c>
    </row>
    <row r="134" customFormat="false" ht="15" hidden="false" customHeight="false" outlineLevel="0" collapsed="false">
      <c r="A134" s="18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33" t="str">
        <f aca="false">IFERROR(VLOOKUP(B134,premios!A32:B131,2,0),"-")</f>
        <v>-</v>
      </c>
    </row>
    <row r="135" customFormat="false" ht="15" hidden="false" customHeight="false" outlineLevel="0" collapsed="false">
      <c r="A135" s="18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33" t="str">
        <f aca="false">IFERROR(VLOOKUP(B135,premios!A33:B132,2,0),"-")</f>
        <v>-</v>
      </c>
    </row>
    <row r="136" customFormat="false" ht="15" hidden="false" customHeight="false" outlineLevel="0" collapsed="false">
      <c r="A136" s="18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33" t="str">
        <f aca="false">IFERROR(VLOOKUP(B136,premios!A34:B133,2,0),"-")</f>
        <v>-</v>
      </c>
    </row>
    <row r="137" customFormat="false" ht="15" hidden="false" customHeight="false" outlineLevel="0" collapsed="false">
      <c r="A137" s="18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33" t="str">
        <f aca="false">IFERROR(VLOOKUP(B137,premios!A35:B134,2,0),"-")</f>
        <v>-</v>
      </c>
    </row>
    <row r="138" customFormat="false" ht="15" hidden="false" customHeight="false" outlineLevel="0" collapsed="false">
      <c r="A138" s="18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33" t="str">
        <f aca="false">IFERROR(VLOOKUP(B138,premios!A36:B135,2,0),"-")</f>
        <v>-</v>
      </c>
    </row>
    <row r="139" customFormat="false" ht="15" hidden="false" customHeight="false" outlineLevel="0" collapsed="false">
      <c r="A139" s="18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33" t="str">
        <f aca="false">IFERROR(VLOOKUP(B139,premios!A37:B136,2,0),"-")</f>
        <v>-</v>
      </c>
    </row>
    <row r="140" customFormat="false" ht="15" hidden="false" customHeight="false" outlineLevel="0" collapsed="false">
      <c r="A140" s="18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33" t="str">
        <f aca="false">IFERROR(VLOOKUP(B140,premios!A38:B137,2,0),"-")</f>
        <v>-</v>
      </c>
    </row>
    <row r="141" customFormat="false" ht="15" hidden="false" customHeight="false" outlineLevel="0" collapsed="false">
      <c r="A141" s="18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33" t="str">
        <f aca="false">IFERROR(VLOOKUP(B141,premios!A39:B138,2,0),"-")</f>
        <v>-</v>
      </c>
    </row>
    <row r="142" customFormat="false" ht="15" hidden="false" customHeight="false" outlineLevel="0" collapsed="false">
      <c r="A142" s="18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33" t="str">
        <f aca="false">IFERROR(VLOOKUP(B142,premios!A40:B139,2,0),"-")</f>
        <v>-</v>
      </c>
    </row>
    <row r="143" customFormat="false" ht="15" hidden="false" customHeight="false" outlineLevel="0" collapsed="false">
      <c r="A143" s="18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33" t="str">
        <f aca="false">IFERROR(VLOOKUP(B143,premios!A41:B140,2,0),"-")</f>
        <v>-</v>
      </c>
    </row>
    <row r="144" customFormat="false" ht="15" hidden="false" customHeight="false" outlineLevel="0" collapsed="false">
      <c r="A144" s="18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33" t="str">
        <f aca="false">IFERROR(VLOOKUP(B144,premios!A42:B141,2,0),"-")</f>
        <v>-</v>
      </c>
    </row>
    <row r="145" customFormat="false" ht="15" hidden="false" customHeight="false" outlineLevel="0" collapsed="false">
      <c r="A145" s="18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33" t="str">
        <f aca="false">IFERROR(VLOOKUP(B145,premios!A43:B142,2,0),"-")</f>
        <v>-</v>
      </c>
    </row>
    <row r="146" customFormat="false" ht="15" hidden="false" customHeight="false" outlineLevel="0" collapsed="false">
      <c r="A146" s="18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33" t="str">
        <f aca="false">IFERROR(VLOOKUP(B146,premios!A44:B143,2,0),"-")</f>
        <v>-</v>
      </c>
    </row>
    <row r="147" customFormat="false" ht="15" hidden="false" customHeight="false" outlineLevel="0" collapsed="false">
      <c r="A147" s="18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33" t="str">
        <f aca="false">IFERROR(VLOOKUP(B147,premios!A45:B144,2,0),"-")</f>
        <v>-</v>
      </c>
    </row>
    <row r="148" customFormat="false" ht="15" hidden="false" customHeight="false" outlineLevel="0" collapsed="false">
      <c r="A148" s="18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33" t="str">
        <f aca="false">IFERROR(VLOOKUP(B148,premios!A46:B145,2,0),"-")</f>
        <v>-</v>
      </c>
    </row>
    <row r="149" customFormat="false" ht="15" hidden="false" customHeight="false" outlineLevel="0" collapsed="false">
      <c r="A149" s="18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33" t="str">
        <f aca="false">IFERROR(VLOOKUP(B149,premios!A47:B146,2,0),"-")</f>
        <v>-</v>
      </c>
    </row>
    <row r="150" customFormat="false" ht="15" hidden="false" customHeight="false" outlineLevel="0" collapsed="false">
      <c r="A150" s="18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33" t="str">
        <f aca="false">IFERROR(VLOOKUP(B150,premios!A48:B147,2,0),"-")</f>
        <v>-</v>
      </c>
    </row>
    <row r="151" customFormat="false" ht="15" hidden="false" customHeight="false" outlineLevel="0" collapsed="false">
      <c r="A151" s="18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33" t="str">
        <f aca="false">IFERROR(VLOOKUP(B151,premios!A49:B148,2,0),"-")</f>
        <v>-</v>
      </c>
    </row>
    <row r="152" customFormat="false" ht="15" hidden="false" customHeight="false" outlineLevel="0" collapsed="false">
      <c r="A152" s="18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33" t="str">
        <f aca="false">IFERROR(VLOOKUP(B152,premios!A50:B149,2,0),"-")</f>
        <v>-</v>
      </c>
    </row>
    <row r="154" customFormat="false" ht="15" hidden="false" customHeight="false" outlineLevel="0" collapsed="false">
      <c r="A154" s="25" t="n">
        <v>6048692</v>
      </c>
      <c r="B154" s="26" t="s">
        <v>940</v>
      </c>
      <c r="C154" s="32" t="n">
        <f aca="false">SUM(C155:C164)</f>
        <v>78998.04</v>
      </c>
      <c r="D154" s="26"/>
      <c r="E154" s="26"/>
      <c r="F154" s="26"/>
      <c r="G154" s="26"/>
      <c r="H154" s="26"/>
      <c r="I154" s="26"/>
    </row>
    <row r="155" customFormat="false" ht="15" hidden="false" customHeight="false" outlineLevel="0" collapsed="false">
      <c r="A155" s="18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8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23" t="e">
        <f aca="false">VLOOKUP(B156,premios!A54:B153,2,0)</f>
        <v>#N/A</v>
      </c>
    </row>
    <row r="157" customFormat="false" ht="15" hidden="false" customHeight="false" outlineLevel="0" collapsed="false">
      <c r="A157" s="18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23" t="e">
        <f aca="false">VLOOKUP(B157,premios!A55:B154,2,0)</f>
        <v>#N/A</v>
      </c>
    </row>
    <row r="158" customFormat="false" ht="15" hidden="false" customHeight="false" outlineLevel="0" collapsed="false">
      <c r="A158" s="18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8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8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23" t="e">
        <f aca="false">VLOOKUP(B160,premios!A58:B157,2,0)</f>
        <v>#N/A</v>
      </c>
    </row>
    <row r="161" customFormat="false" ht="15" hidden="false" customHeight="false" outlineLevel="0" collapsed="false">
      <c r="A161" s="18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23" t="e">
        <f aca="false">VLOOKUP(B161,premios!A59:B158,2,0)</f>
        <v>#N/A</v>
      </c>
    </row>
    <row r="162" customFormat="false" ht="15" hidden="false" customHeight="false" outlineLevel="0" collapsed="false">
      <c r="A162" s="18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8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23" t="e">
        <f aca="false">VLOOKUP(B163,premios!A61:B160,2,0)</f>
        <v>#N/A</v>
      </c>
    </row>
    <row r="164" customFormat="false" ht="15" hidden="false" customHeight="false" outlineLevel="0" collapsed="false">
      <c r="A164" s="18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23" t="e">
        <f aca="false">VLOOKUP(B164,premios!A62:B161,2,0)</f>
        <v>#N/A</v>
      </c>
    </row>
    <row r="166" customFormat="false" ht="15" hidden="false" customHeight="false" outlineLevel="0" collapsed="false">
      <c r="A166" s="25" t="n">
        <v>9543856</v>
      </c>
      <c r="B166" s="26" t="s">
        <v>941</v>
      </c>
      <c r="C166" s="32" t="n">
        <f aca="false">SUM(C167:C171)</f>
        <v>55477.58</v>
      </c>
      <c r="D166" s="26"/>
      <c r="E166" s="26"/>
      <c r="F166" s="26"/>
      <c r="G166" s="26"/>
      <c r="H166" s="26"/>
      <c r="I166" s="26"/>
    </row>
    <row r="167" customFormat="false" ht="15" hidden="false" customHeight="false" outlineLevel="0" collapsed="false">
      <c r="A167" s="18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8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8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8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23" t="e">
        <f aca="false">VLOOKUP(B170,premios!A68:B167,2,0)</f>
        <v>#N/A</v>
      </c>
    </row>
    <row r="171" customFormat="false" ht="15" hidden="false" customHeight="false" outlineLevel="0" collapsed="false">
      <c r="A171" s="18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23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9.31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942</v>
      </c>
      <c r="B1" s="0" t="s">
        <v>943</v>
      </c>
      <c r="C1" s="0" t="s">
        <v>944</v>
      </c>
      <c r="D1" s="0" t="s">
        <v>945</v>
      </c>
      <c r="E1" s="0" t="s">
        <v>946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922</v>
      </c>
      <c r="I2" s="18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947</v>
      </c>
      <c r="I3" s="18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947</v>
      </c>
      <c r="I4" s="18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947</v>
      </c>
      <c r="I5" s="18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947</v>
      </c>
      <c r="I6" s="18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947</v>
      </c>
      <c r="I7" s="18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947</v>
      </c>
      <c r="I8" s="18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947</v>
      </c>
      <c r="I9" s="18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947</v>
      </c>
      <c r="I10" s="18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947</v>
      </c>
      <c r="I11" s="18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922</v>
      </c>
      <c r="I12" s="18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947</v>
      </c>
      <c r="I13" s="18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947</v>
      </c>
      <c r="I14" s="18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947</v>
      </c>
      <c r="I15" s="18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922</v>
      </c>
      <c r="I16" s="18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947</v>
      </c>
      <c r="I17" s="18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947</v>
      </c>
      <c r="I18" s="18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947</v>
      </c>
      <c r="I19" s="18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947</v>
      </c>
      <c r="I20" s="18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947</v>
      </c>
      <c r="I21" s="18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947</v>
      </c>
      <c r="I22" s="18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947</v>
      </c>
      <c r="I23" s="18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947</v>
      </c>
      <c r="I24" s="18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947</v>
      </c>
      <c r="I25" s="18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947</v>
      </c>
      <c r="I26" s="18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947</v>
      </c>
      <c r="I27" s="18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947</v>
      </c>
      <c r="I28" s="18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947</v>
      </c>
      <c r="I29" s="18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947</v>
      </c>
      <c r="I30" s="18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947</v>
      </c>
      <c r="I31" s="18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947</v>
      </c>
      <c r="I32" s="18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947</v>
      </c>
      <c r="I33" s="18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947</v>
      </c>
      <c r="I34" s="18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922</v>
      </c>
      <c r="I35" s="18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947</v>
      </c>
      <c r="I36" s="18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947</v>
      </c>
      <c r="I37" s="18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947</v>
      </c>
      <c r="I38" s="18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947</v>
      </c>
      <c r="I39" s="18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947</v>
      </c>
      <c r="I40" s="18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947</v>
      </c>
      <c r="I41" s="18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922</v>
      </c>
      <c r="I42" s="18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922</v>
      </c>
      <c r="I43" s="18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922</v>
      </c>
      <c r="I44" s="18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947</v>
      </c>
      <c r="I45" s="18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947</v>
      </c>
      <c r="I46" s="18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947</v>
      </c>
      <c r="I47" s="18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947</v>
      </c>
      <c r="I48" s="18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947</v>
      </c>
      <c r="I49" s="18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947</v>
      </c>
      <c r="I50" s="18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947</v>
      </c>
      <c r="I51" s="18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947</v>
      </c>
      <c r="I52" s="18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947</v>
      </c>
      <c r="I53" s="18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947</v>
      </c>
      <c r="I54" s="18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947</v>
      </c>
      <c r="I55" s="18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947</v>
      </c>
      <c r="I56" s="18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947</v>
      </c>
      <c r="I57" s="18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947</v>
      </c>
      <c r="I58" s="18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947</v>
      </c>
      <c r="I59" s="18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922</v>
      </c>
      <c r="I60" s="18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947</v>
      </c>
      <c r="I61" s="18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947</v>
      </c>
      <c r="I62" s="18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922</v>
      </c>
      <c r="I63" s="18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922</v>
      </c>
      <c r="I64" s="18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922</v>
      </c>
      <c r="I65" s="18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947</v>
      </c>
      <c r="I66" s="18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947</v>
      </c>
      <c r="I67" s="18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947</v>
      </c>
      <c r="I68" s="18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947</v>
      </c>
      <c r="I69" s="18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947</v>
      </c>
      <c r="I70" s="18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947</v>
      </c>
      <c r="I71" s="18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922</v>
      </c>
      <c r="I72" s="18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947</v>
      </c>
      <c r="I73" s="18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922</v>
      </c>
      <c r="I74" s="18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947</v>
      </c>
      <c r="I75" s="18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947</v>
      </c>
      <c r="I76" s="18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922</v>
      </c>
      <c r="I77" s="18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922</v>
      </c>
      <c r="I78" s="18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947</v>
      </c>
      <c r="I79" s="18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922</v>
      </c>
      <c r="I80" s="18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922</v>
      </c>
      <c r="I81" s="18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922</v>
      </c>
      <c r="I82" s="18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947</v>
      </c>
      <c r="I83" s="18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947</v>
      </c>
      <c r="I84" s="18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947</v>
      </c>
      <c r="I85" s="18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922</v>
      </c>
      <c r="I86" s="18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922</v>
      </c>
      <c r="I87" s="18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947</v>
      </c>
      <c r="I88" s="18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947</v>
      </c>
      <c r="I89" s="18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947</v>
      </c>
      <c r="I90" s="18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947</v>
      </c>
      <c r="I91" s="18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922</v>
      </c>
      <c r="I92" s="18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922</v>
      </c>
      <c r="I93" s="18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922</v>
      </c>
      <c r="I94" s="18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922</v>
      </c>
      <c r="I95" s="18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922</v>
      </c>
      <c r="I96" s="18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922</v>
      </c>
      <c r="I97" s="18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922</v>
      </c>
      <c r="I98" s="18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922</v>
      </c>
      <c r="I99" s="18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922</v>
      </c>
      <c r="I100" s="18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922</v>
      </c>
      <c r="I101" s="18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922</v>
      </c>
      <c r="I102" s="18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922</v>
      </c>
      <c r="I103" s="18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922</v>
      </c>
      <c r="I104" s="18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922</v>
      </c>
      <c r="I105" s="18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922</v>
      </c>
      <c r="I106" s="18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922</v>
      </c>
      <c r="I107" s="18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922</v>
      </c>
      <c r="I108" s="18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922</v>
      </c>
      <c r="I109" s="18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922</v>
      </c>
      <c r="I110" s="18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922</v>
      </c>
      <c r="I111" s="18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922</v>
      </c>
      <c r="I112" s="18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922</v>
      </c>
      <c r="I113" s="18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922</v>
      </c>
      <c r="I114" s="18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922</v>
      </c>
      <c r="I115" s="18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922</v>
      </c>
      <c r="I116" s="18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922</v>
      </c>
      <c r="I117" s="18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922</v>
      </c>
      <c r="I118" s="18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922</v>
      </c>
      <c r="I119" s="18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922</v>
      </c>
      <c r="I120" s="18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922</v>
      </c>
      <c r="I121" s="18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922</v>
      </c>
      <c r="I122" s="18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922</v>
      </c>
      <c r="I123" s="18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922</v>
      </c>
      <c r="I124" s="18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922</v>
      </c>
      <c r="I125" s="18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922</v>
      </c>
      <c r="I126" s="18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922</v>
      </c>
      <c r="I127" s="18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922</v>
      </c>
      <c r="I128" s="18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922</v>
      </c>
      <c r="I129" s="18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922</v>
      </c>
      <c r="I130" s="18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922</v>
      </c>
      <c r="I131" s="18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922</v>
      </c>
      <c r="I132" s="18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922</v>
      </c>
      <c r="I133" s="18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922</v>
      </c>
      <c r="I134" s="18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922</v>
      </c>
      <c r="I135" s="18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922</v>
      </c>
      <c r="I136" s="18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922</v>
      </c>
      <c r="I137" s="18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922</v>
      </c>
      <c r="I138" s="18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922</v>
      </c>
      <c r="I139" s="18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922</v>
      </c>
      <c r="I140" s="18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922</v>
      </c>
      <c r="I141" s="18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947</v>
      </c>
      <c r="I142" s="18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922</v>
      </c>
      <c r="I143" s="18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922</v>
      </c>
      <c r="I144" s="18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947</v>
      </c>
      <c r="I145" s="18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947</v>
      </c>
      <c r="I146" s="18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922</v>
      </c>
      <c r="I147" s="18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947</v>
      </c>
      <c r="I148" s="18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922</v>
      </c>
      <c r="I149" s="18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922</v>
      </c>
      <c r="I150" s="18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922</v>
      </c>
      <c r="I151" s="18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947</v>
      </c>
      <c r="I152" s="18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947</v>
      </c>
      <c r="I153" s="18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947</v>
      </c>
      <c r="I154" s="18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922</v>
      </c>
      <c r="I155" s="18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947</v>
      </c>
      <c r="I156" s="1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8"/>
    <col collapsed="false" customWidth="true" hidden="false" outlineLevel="0" max="3" min="3" style="0" width="14.43"/>
    <col collapsed="false" customWidth="true" hidden="false" outlineLevel="0" max="4" min="4" style="0" width="15.88"/>
  </cols>
  <sheetData>
    <row r="1" customFormat="false" ht="15" hidden="false" customHeight="false" outlineLevel="0" collapsed="false">
      <c r="A1" s="35" t="s">
        <v>948</v>
      </c>
      <c r="B1" s="36" t="s">
        <v>949</v>
      </c>
      <c r="C1" s="36" t="s">
        <v>950</v>
      </c>
      <c r="D1" s="36" t="s">
        <v>951</v>
      </c>
    </row>
    <row r="2" customFormat="false" ht="15" hidden="false" customHeight="false" outlineLevel="0" collapsed="false">
      <c r="A2" s="0" t="s">
        <v>952</v>
      </c>
      <c r="B2" s="33" t="n">
        <v>58076.27</v>
      </c>
      <c r="C2" s="33"/>
      <c r="D2" s="37" t="n">
        <f aca="false">SUM(B2:C2)</f>
        <v>58076.27</v>
      </c>
    </row>
    <row r="3" customFormat="false" ht="15" hidden="false" customHeight="false" outlineLevel="0" collapsed="false">
      <c r="A3" s="0" t="s">
        <v>953</v>
      </c>
      <c r="B3" s="33" t="n">
        <v>548532.16</v>
      </c>
      <c r="C3" s="33"/>
      <c r="D3" s="37" t="n">
        <f aca="false">SUM(B3:C3)</f>
        <v>548532.16</v>
      </c>
    </row>
    <row r="4" customFormat="false" ht="15" hidden="false" customHeight="false" outlineLevel="0" collapsed="false">
      <c r="A4" s="0" t="s">
        <v>954</v>
      </c>
      <c r="B4" s="33" t="n">
        <v>32543.94</v>
      </c>
      <c r="C4" s="33"/>
      <c r="D4" s="37" t="n">
        <f aca="false">SUM(B4:C4)</f>
        <v>32543.94</v>
      </c>
    </row>
    <row r="5" customFormat="false" ht="15" hidden="false" customHeight="false" outlineLevel="0" collapsed="false">
      <c r="A5" s="0" t="s">
        <v>955</v>
      </c>
      <c r="B5" s="33" t="n">
        <v>400871.86</v>
      </c>
      <c r="C5" s="33" t="n">
        <v>5474.225</v>
      </c>
      <c r="D5" s="37" t="n">
        <f aca="false">SUM(B5:C5)</f>
        <v>406346.085</v>
      </c>
    </row>
    <row r="6" customFormat="false" ht="15" hidden="false" customHeight="false" outlineLevel="0" collapsed="false">
      <c r="A6" s="0" t="s">
        <v>956</v>
      </c>
      <c r="B6" s="33" t="n">
        <v>312695.71</v>
      </c>
      <c r="C6" s="33" t="n">
        <v>79885</v>
      </c>
      <c r="D6" s="37" t="n">
        <f aca="false">SUM(B6:C6)</f>
        <v>392580.71</v>
      </c>
    </row>
    <row r="7" customFormat="false" ht="15" hidden="false" customHeight="false" outlineLevel="0" collapsed="false">
      <c r="A7" s="0" t="s">
        <v>957</v>
      </c>
      <c r="B7" s="33" t="n">
        <v>78998.04</v>
      </c>
      <c r="C7" s="33"/>
      <c r="D7" s="37" t="n">
        <f aca="false">SUM(B7:C7)</f>
        <v>78998.04</v>
      </c>
    </row>
    <row r="8" customFormat="false" ht="15" hidden="false" customHeight="false" outlineLevel="0" collapsed="false">
      <c r="A8" s="0" t="s">
        <v>958</v>
      </c>
      <c r="B8" s="33" t="n">
        <v>55477.58</v>
      </c>
      <c r="C8" s="33"/>
      <c r="D8" s="37" t="n">
        <f aca="false">SUM(B8:C8)</f>
        <v>55477.58</v>
      </c>
    </row>
    <row r="9" customFormat="false" ht="15" hidden="false" customHeight="false" outlineLevel="0" collapsed="false">
      <c r="A9" s="0" t="s">
        <v>951</v>
      </c>
      <c r="B9" s="33" t="n">
        <v>1512543.13</v>
      </c>
      <c r="C9" s="33"/>
      <c r="D9" s="37" t="n">
        <f aca="false">SUM(B9:C9)</f>
        <v>1512543.13</v>
      </c>
    </row>
    <row r="10" customFormat="false" ht="15" hidden="false" customHeight="false" outlineLevel="0" collapsed="false">
      <c r="D10" s="3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8" t="s">
        <v>942</v>
      </c>
      <c r="B1" s="0" t="s">
        <v>943</v>
      </c>
      <c r="C1" s="0" t="s">
        <v>944</v>
      </c>
      <c r="D1" s="0" t="s">
        <v>945</v>
      </c>
      <c r="E1" s="0" t="s">
        <v>959</v>
      </c>
    </row>
    <row r="2" customFormat="false" ht="15" hidden="false" customHeight="false" outlineLevel="0" collapsed="false">
      <c r="A2" s="18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960</v>
      </c>
    </row>
    <row r="3" customFormat="false" ht="15" hidden="false" customHeight="false" outlineLevel="0" collapsed="false">
      <c r="A3" s="18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960</v>
      </c>
    </row>
    <row r="4" customFormat="false" ht="15" hidden="false" customHeight="false" outlineLevel="0" collapsed="false">
      <c r="A4" s="18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960</v>
      </c>
    </row>
    <row r="5" customFormat="false" ht="15" hidden="false" customHeight="false" outlineLevel="0" collapsed="false">
      <c r="A5" s="18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960</v>
      </c>
    </row>
    <row r="6" customFormat="false" ht="15" hidden="false" customHeight="false" outlineLevel="0" collapsed="false">
      <c r="A6" s="18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960</v>
      </c>
    </row>
    <row r="7" customFormat="false" ht="15" hidden="false" customHeight="false" outlineLevel="0" collapsed="false">
      <c r="A7" s="18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960</v>
      </c>
    </row>
    <row r="8" customFormat="false" ht="15" hidden="false" customHeight="false" outlineLevel="0" collapsed="false">
      <c r="A8" s="18" t="n">
        <v>4225100552365</v>
      </c>
      <c r="B8" s="0" t="n">
        <v>2537788</v>
      </c>
      <c r="C8" s="0" t="n">
        <v>7200.1</v>
      </c>
      <c r="D8" s="0" t="n">
        <v>415020034</v>
      </c>
      <c r="E8" s="0" t="s">
        <v>960</v>
      </c>
    </row>
    <row r="9" customFormat="false" ht="15" hidden="false" customHeight="false" outlineLevel="0" collapsed="false">
      <c r="A9" s="18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922</v>
      </c>
    </row>
    <row r="10" customFormat="false" ht="15" hidden="false" customHeight="false" outlineLevel="0" collapsed="false">
      <c r="A10" s="18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960</v>
      </c>
    </row>
    <row r="11" customFormat="false" ht="15" hidden="false" customHeight="false" outlineLevel="0" collapsed="false">
      <c r="A11" s="18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960</v>
      </c>
    </row>
    <row r="12" customFormat="false" ht="15" hidden="false" customHeight="false" outlineLevel="0" collapsed="false">
      <c r="A12" s="18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922</v>
      </c>
    </row>
    <row r="13" customFormat="false" ht="15" hidden="false" customHeight="false" outlineLevel="0" collapsed="false">
      <c r="A13" s="18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960</v>
      </c>
    </row>
    <row r="14" customFormat="false" ht="15" hidden="false" customHeight="false" outlineLevel="0" collapsed="false">
      <c r="A14" s="18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960</v>
      </c>
    </row>
    <row r="15" customFormat="false" ht="15" hidden="false" customHeight="false" outlineLevel="0" collapsed="false">
      <c r="A15" s="18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960</v>
      </c>
    </row>
    <row r="16" customFormat="false" ht="15" hidden="false" customHeight="false" outlineLevel="0" collapsed="false">
      <c r="A16" s="18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960</v>
      </c>
    </row>
    <row r="17" customFormat="false" ht="15" hidden="false" customHeight="false" outlineLevel="0" collapsed="false">
      <c r="A17" s="18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922</v>
      </c>
    </row>
    <row r="18" customFormat="false" ht="15" hidden="false" customHeight="false" outlineLevel="0" collapsed="false">
      <c r="A18" s="18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960</v>
      </c>
    </row>
    <row r="19" customFormat="false" ht="15" hidden="false" customHeight="false" outlineLevel="0" collapsed="false">
      <c r="A19" s="18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960</v>
      </c>
    </row>
    <row r="20" customFormat="false" ht="15" hidden="false" customHeight="false" outlineLevel="0" collapsed="false">
      <c r="A20" s="18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960</v>
      </c>
    </row>
    <row r="21" customFormat="false" ht="15" hidden="false" customHeight="false" outlineLevel="0" collapsed="false">
      <c r="A21" s="18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960</v>
      </c>
    </row>
    <row r="22" customFormat="false" ht="15" hidden="false" customHeight="false" outlineLevel="0" collapsed="false">
      <c r="A22" s="18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960</v>
      </c>
    </row>
    <row r="23" customFormat="false" ht="15" hidden="false" customHeight="false" outlineLevel="0" collapsed="false">
      <c r="A23" s="18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960</v>
      </c>
    </row>
    <row r="24" customFormat="false" ht="15" hidden="false" customHeight="false" outlineLevel="0" collapsed="false">
      <c r="A24" s="18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922</v>
      </c>
    </row>
    <row r="25" customFormat="false" ht="15" hidden="false" customHeight="false" outlineLevel="0" collapsed="false">
      <c r="A25" s="18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960</v>
      </c>
    </row>
    <row r="26" customFormat="false" ht="15" hidden="false" customHeight="false" outlineLevel="0" collapsed="false">
      <c r="A26" s="18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960</v>
      </c>
    </row>
    <row r="27" customFormat="false" ht="15" hidden="false" customHeight="false" outlineLevel="0" collapsed="false">
      <c r="A27" s="18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922</v>
      </c>
    </row>
    <row r="28" customFormat="false" ht="15" hidden="false" customHeight="false" outlineLevel="0" collapsed="false">
      <c r="A28" s="18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960</v>
      </c>
    </row>
    <row r="29" customFormat="false" ht="15" hidden="false" customHeight="false" outlineLevel="0" collapsed="false">
      <c r="A29" s="18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960</v>
      </c>
    </row>
    <row r="30" customFormat="false" ht="15" hidden="false" customHeight="false" outlineLevel="0" collapsed="false">
      <c r="A30" s="18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960</v>
      </c>
    </row>
    <row r="31" customFormat="false" ht="15" hidden="false" customHeight="false" outlineLevel="0" collapsed="false">
      <c r="A31" s="18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960</v>
      </c>
    </row>
    <row r="32" customFormat="false" ht="15" hidden="false" customHeight="false" outlineLevel="0" collapsed="false">
      <c r="A32" s="18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960</v>
      </c>
    </row>
    <row r="33" customFormat="false" ht="15" hidden="false" customHeight="false" outlineLevel="0" collapsed="false">
      <c r="A33" s="18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960</v>
      </c>
    </row>
    <row r="34" customFormat="false" ht="15" hidden="false" customHeight="false" outlineLevel="0" collapsed="false">
      <c r="A34" s="18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922</v>
      </c>
    </row>
    <row r="35" customFormat="false" ht="15" hidden="false" customHeight="false" outlineLevel="0" collapsed="false">
      <c r="A35" s="18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922</v>
      </c>
    </row>
    <row r="36" customFormat="false" ht="15" hidden="false" customHeight="false" outlineLevel="0" collapsed="false">
      <c r="A36" s="18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960</v>
      </c>
    </row>
    <row r="37" customFormat="false" ht="15" hidden="false" customHeight="false" outlineLevel="0" collapsed="false">
      <c r="A37" s="18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960</v>
      </c>
    </row>
    <row r="38" customFormat="false" ht="15" hidden="false" customHeight="false" outlineLevel="0" collapsed="false">
      <c r="A38" s="18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960</v>
      </c>
    </row>
    <row r="39" customFormat="false" ht="15" hidden="false" customHeight="false" outlineLevel="0" collapsed="false">
      <c r="A39" s="18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960</v>
      </c>
    </row>
    <row r="40" customFormat="false" ht="15" hidden="false" customHeight="false" outlineLevel="0" collapsed="false">
      <c r="A40" s="18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960</v>
      </c>
    </row>
    <row r="41" customFormat="false" ht="15" hidden="false" customHeight="false" outlineLevel="0" collapsed="false">
      <c r="A41" s="18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960</v>
      </c>
    </row>
    <row r="42" customFormat="false" ht="15" hidden="false" customHeight="false" outlineLevel="0" collapsed="false">
      <c r="A42" s="18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960</v>
      </c>
    </row>
    <row r="43" customFormat="false" ht="15" hidden="false" customHeight="false" outlineLevel="0" collapsed="false">
      <c r="A43" s="18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960</v>
      </c>
    </row>
    <row r="44" customFormat="false" ht="15" hidden="false" customHeight="false" outlineLevel="0" collapsed="false">
      <c r="A44" s="18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960</v>
      </c>
    </row>
    <row r="45" customFormat="false" ht="15" hidden="false" customHeight="false" outlineLevel="0" collapsed="false">
      <c r="A45" s="18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960</v>
      </c>
    </row>
    <row r="46" customFormat="false" ht="15" hidden="false" customHeight="false" outlineLevel="0" collapsed="false">
      <c r="A46" s="18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960</v>
      </c>
    </row>
    <row r="47" customFormat="false" ht="15" hidden="false" customHeight="false" outlineLevel="0" collapsed="false">
      <c r="A47" s="18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960</v>
      </c>
    </row>
    <row r="48" customFormat="false" ht="15" hidden="false" customHeight="false" outlineLevel="0" collapsed="false">
      <c r="A48" s="18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960</v>
      </c>
    </row>
    <row r="49" customFormat="false" ht="15" hidden="false" customHeight="false" outlineLevel="0" collapsed="false">
      <c r="A49" s="18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960</v>
      </c>
    </row>
    <row r="50" customFormat="false" ht="15" hidden="false" customHeight="false" outlineLevel="0" collapsed="false">
      <c r="A50" s="18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960</v>
      </c>
    </row>
    <row r="51" customFormat="false" ht="15" hidden="false" customHeight="false" outlineLevel="0" collapsed="false">
      <c r="A51" s="18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960</v>
      </c>
    </row>
    <row r="52" customFormat="false" ht="15" hidden="false" customHeight="false" outlineLevel="0" collapsed="false">
      <c r="A52" s="18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922</v>
      </c>
    </row>
    <row r="53" customFormat="false" ht="15" hidden="false" customHeight="false" outlineLevel="0" collapsed="false">
      <c r="A53" s="18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960</v>
      </c>
    </row>
    <row r="54" customFormat="false" ht="15" hidden="false" customHeight="false" outlineLevel="0" collapsed="false">
      <c r="A54" s="18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960</v>
      </c>
    </row>
    <row r="55" customFormat="false" ht="15" hidden="false" customHeight="false" outlineLevel="0" collapsed="false">
      <c r="A55" s="18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960</v>
      </c>
    </row>
    <row r="56" customFormat="false" ht="15" hidden="false" customHeight="false" outlineLevel="0" collapsed="false">
      <c r="A56" s="18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960</v>
      </c>
    </row>
    <row r="57" customFormat="false" ht="15" hidden="false" customHeight="false" outlineLevel="0" collapsed="false">
      <c r="A57" s="18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960</v>
      </c>
    </row>
    <row r="58" customFormat="false" ht="15" hidden="false" customHeight="false" outlineLevel="0" collapsed="false">
      <c r="A58" s="18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960</v>
      </c>
    </row>
    <row r="59" customFormat="false" ht="15" hidden="false" customHeight="false" outlineLevel="0" collapsed="false">
      <c r="A59" s="18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960</v>
      </c>
    </row>
    <row r="60" customFormat="false" ht="15" hidden="false" customHeight="false" outlineLevel="0" collapsed="false">
      <c r="A60" s="18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960</v>
      </c>
    </row>
    <row r="61" customFormat="false" ht="15" hidden="false" customHeight="false" outlineLevel="0" collapsed="false">
      <c r="A61" s="18"/>
    </row>
    <row r="62" customFormat="false" ht="15" hidden="false" customHeight="false" outlineLevel="0" collapsed="false">
      <c r="A62" s="18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960</v>
      </c>
    </row>
    <row r="63" customFormat="false" ht="15" hidden="false" customHeight="false" outlineLevel="0" collapsed="false">
      <c r="A63" s="18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960</v>
      </c>
    </row>
    <row r="64" customFormat="false" ht="15" hidden="false" customHeight="false" outlineLevel="0" collapsed="false">
      <c r="A64" s="18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960</v>
      </c>
    </row>
    <row r="65" customFormat="false" ht="15" hidden="false" customHeight="false" outlineLevel="0" collapsed="false">
      <c r="A65" s="18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960</v>
      </c>
    </row>
    <row r="66" customFormat="false" ht="15" hidden="false" customHeight="false" outlineLevel="0" collapsed="false">
      <c r="A66" s="18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960</v>
      </c>
    </row>
    <row r="67" customFormat="false" ht="15" hidden="false" customHeight="false" outlineLevel="0" collapsed="false">
      <c r="A67" s="18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960</v>
      </c>
    </row>
    <row r="68" customFormat="false" ht="15" hidden="false" customHeight="false" outlineLevel="0" collapsed="false">
      <c r="A68" s="18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960</v>
      </c>
    </row>
    <row r="69" customFormat="false" ht="15" hidden="false" customHeight="false" outlineLevel="0" collapsed="false">
      <c r="A69" s="18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960</v>
      </c>
    </row>
    <row r="70" customFormat="false" ht="15" hidden="false" customHeight="false" outlineLevel="0" collapsed="false">
      <c r="A70" s="18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960</v>
      </c>
    </row>
    <row r="71" customFormat="false" ht="15" hidden="false" customHeight="false" outlineLevel="0" collapsed="false">
      <c r="A71" s="18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960</v>
      </c>
    </row>
    <row r="72" customFormat="false" ht="15" hidden="false" customHeight="false" outlineLevel="0" collapsed="false">
      <c r="A72" s="18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960</v>
      </c>
    </row>
    <row r="73" customFormat="false" ht="15" hidden="false" customHeight="false" outlineLevel="0" collapsed="false">
      <c r="A73" s="18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960</v>
      </c>
    </row>
    <row r="74" customFormat="false" ht="15" hidden="false" customHeight="false" outlineLevel="0" collapsed="false">
      <c r="A74" s="18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960</v>
      </c>
    </row>
    <row r="75" customFormat="false" ht="15" hidden="false" customHeight="false" outlineLevel="0" collapsed="false">
      <c r="A75" s="18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960</v>
      </c>
    </row>
    <row r="76" customFormat="false" ht="15" hidden="false" customHeight="false" outlineLevel="0" collapsed="false">
      <c r="A76" s="18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960</v>
      </c>
    </row>
    <row r="77" customFormat="false" ht="15" hidden="false" customHeight="false" outlineLevel="0" collapsed="false">
      <c r="A77" s="18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922</v>
      </c>
    </row>
    <row r="78" customFormat="false" ht="15" hidden="false" customHeight="false" outlineLevel="0" collapsed="false">
      <c r="A78" s="18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922</v>
      </c>
    </row>
    <row r="79" customFormat="false" ht="15" hidden="false" customHeight="false" outlineLevel="0" collapsed="false">
      <c r="A79" s="18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922</v>
      </c>
    </row>
    <row r="80" customFormat="false" ht="15" hidden="false" customHeight="false" outlineLevel="0" collapsed="false">
      <c r="A80" s="18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922</v>
      </c>
    </row>
    <row r="81" customFormat="false" ht="15" hidden="false" customHeight="false" outlineLevel="0" collapsed="false">
      <c r="A81" s="18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922</v>
      </c>
    </row>
    <row r="82" customFormat="false" ht="15" hidden="false" customHeight="false" outlineLevel="0" collapsed="false">
      <c r="A82" s="18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960</v>
      </c>
    </row>
    <row r="83" customFormat="false" ht="15" hidden="false" customHeight="false" outlineLevel="0" collapsed="false">
      <c r="A83" s="18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922</v>
      </c>
    </row>
    <row r="84" customFormat="false" ht="15" hidden="false" customHeight="false" outlineLevel="0" collapsed="false">
      <c r="A84" s="18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922</v>
      </c>
    </row>
    <row r="85" customFormat="false" ht="15" hidden="false" customHeight="false" outlineLevel="0" collapsed="false">
      <c r="A85" s="18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922</v>
      </c>
    </row>
    <row r="86" customFormat="false" ht="15" hidden="false" customHeight="false" outlineLevel="0" collapsed="false">
      <c r="A86" s="18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922</v>
      </c>
    </row>
    <row r="87" customFormat="false" ht="15" hidden="false" customHeight="false" outlineLevel="0" collapsed="false">
      <c r="A87" s="18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960</v>
      </c>
    </row>
    <row r="88" customFormat="false" ht="15" hidden="false" customHeight="false" outlineLevel="0" collapsed="false">
      <c r="A88" s="18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960</v>
      </c>
    </row>
    <row r="89" customFormat="false" ht="15" hidden="false" customHeight="false" outlineLevel="0" collapsed="false">
      <c r="A89" s="18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960</v>
      </c>
    </row>
    <row r="90" customFormat="false" ht="15" hidden="false" customHeight="false" outlineLevel="0" collapsed="false">
      <c r="A90" s="18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960</v>
      </c>
    </row>
    <row r="91" customFormat="false" ht="15" hidden="false" customHeight="false" outlineLevel="0" collapsed="false">
      <c r="A91" s="18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922</v>
      </c>
    </row>
    <row r="92" customFormat="false" ht="15" hidden="false" customHeight="false" outlineLevel="0" collapsed="false">
      <c r="A92" s="18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960</v>
      </c>
    </row>
    <row r="93" customFormat="false" ht="15" hidden="false" customHeight="false" outlineLevel="0" collapsed="false">
      <c r="A93" s="18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922</v>
      </c>
    </row>
    <row r="94" customFormat="false" ht="15" hidden="false" customHeight="false" outlineLevel="0" collapsed="false">
      <c r="A94" s="18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960</v>
      </c>
    </row>
    <row r="95" customFormat="false" ht="15" hidden="false" customHeight="false" outlineLevel="0" collapsed="false">
      <c r="A95" s="18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960</v>
      </c>
    </row>
    <row r="96" customFormat="false" ht="15" hidden="false" customHeight="false" outlineLevel="0" collapsed="false">
      <c r="A96" s="18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960</v>
      </c>
    </row>
    <row r="97" customFormat="false" ht="15" hidden="false" customHeight="false" outlineLevel="0" collapsed="false">
      <c r="A97" s="18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960</v>
      </c>
    </row>
    <row r="98" customFormat="false" ht="15" hidden="false" customHeight="false" outlineLevel="0" collapsed="false">
      <c r="A98" s="18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960</v>
      </c>
    </row>
    <row r="99" customFormat="false" ht="15" hidden="false" customHeight="false" outlineLevel="0" collapsed="false">
      <c r="A99" s="18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960</v>
      </c>
    </row>
    <row r="100" customFormat="false" ht="15" hidden="false" customHeight="false" outlineLevel="0" collapsed="false">
      <c r="A100" s="18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960</v>
      </c>
    </row>
    <row r="101" customFormat="false" ht="15" hidden="false" customHeight="false" outlineLevel="0" collapsed="false">
      <c r="A101" s="18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960</v>
      </c>
    </row>
    <row r="102" customFormat="false" ht="15" hidden="false" customHeight="false" outlineLevel="0" collapsed="false">
      <c r="A102" s="18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922</v>
      </c>
    </row>
    <row r="103" customFormat="false" ht="15" hidden="false" customHeight="false" outlineLevel="0" collapsed="false">
      <c r="A103" s="18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922</v>
      </c>
    </row>
    <row r="104" customFormat="false" ht="15" hidden="false" customHeight="false" outlineLevel="0" collapsed="false">
      <c r="A104" s="18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960</v>
      </c>
    </row>
    <row r="105" customFormat="false" ht="15" hidden="false" customHeight="false" outlineLevel="0" collapsed="false">
      <c r="A105" s="18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922</v>
      </c>
    </row>
    <row r="106" customFormat="false" ht="15" hidden="false" customHeight="false" outlineLevel="0" collapsed="false">
      <c r="A106" s="18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922</v>
      </c>
    </row>
    <row r="107" customFormat="false" ht="15" hidden="false" customHeight="false" outlineLevel="0" collapsed="false">
      <c r="A107" s="18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960</v>
      </c>
    </row>
    <row r="108" customFormat="false" ht="15" hidden="false" customHeight="false" outlineLevel="0" collapsed="false">
      <c r="A108" s="18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960</v>
      </c>
    </row>
    <row r="109" customFormat="false" ht="15" hidden="false" customHeight="false" outlineLevel="0" collapsed="false">
      <c r="A109" s="18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960</v>
      </c>
    </row>
    <row r="110" customFormat="false" ht="15" hidden="false" customHeight="false" outlineLevel="0" collapsed="false">
      <c r="A110" s="18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960</v>
      </c>
    </row>
    <row r="111" customFormat="false" ht="15" hidden="false" customHeight="false" outlineLevel="0" collapsed="false">
      <c r="A111" s="18"/>
    </row>
    <row r="112" customFormat="false" ht="15" hidden="false" customHeight="false" outlineLevel="0" collapsed="false">
      <c r="A112" s="18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960</v>
      </c>
    </row>
    <row r="113" customFormat="false" ht="15" hidden="false" customHeight="false" outlineLevel="0" collapsed="false">
      <c r="A113" s="18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922</v>
      </c>
    </row>
    <row r="114" customFormat="false" ht="15" hidden="false" customHeight="false" outlineLevel="0" collapsed="false">
      <c r="A114" s="18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922</v>
      </c>
    </row>
    <row r="115" customFormat="false" ht="15" hidden="false" customHeight="false" outlineLevel="0" collapsed="false">
      <c r="A115" s="18"/>
    </row>
    <row r="116" customFormat="false" ht="15" hidden="false" customHeight="false" outlineLevel="0" collapsed="false">
      <c r="A116" s="18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922</v>
      </c>
    </row>
    <row r="117" customFormat="false" ht="15" hidden="false" customHeight="false" outlineLevel="0" collapsed="false">
      <c r="A117" s="18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922</v>
      </c>
    </row>
    <row r="118" customFormat="false" ht="15" hidden="false" customHeight="false" outlineLevel="0" collapsed="false">
      <c r="A118" s="18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922</v>
      </c>
    </row>
    <row r="119" customFormat="false" ht="15" hidden="false" customHeight="false" outlineLevel="0" collapsed="false">
      <c r="A119" s="18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922</v>
      </c>
    </row>
    <row r="120" customFormat="false" ht="15" hidden="false" customHeight="false" outlineLevel="0" collapsed="false">
      <c r="A120" s="18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922</v>
      </c>
    </row>
    <row r="121" customFormat="false" ht="15" hidden="false" customHeight="false" outlineLevel="0" collapsed="false">
      <c r="A121" s="18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922</v>
      </c>
    </row>
    <row r="122" customFormat="false" ht="15" hidden="false" customHeight="false" outlineLevel="0" collapsed="false">
      <c r="A122" s="18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922</v>
      </c>
    </row>
    <row r="123" customFormat="false" ht="15" hidden="false" customHeight="false" outlineLevel="0" collapsed="false">
      <c r="A123" s="18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922</v>
      </c>
    </row>
    <row r="124" customFormat="false" ht="15" hidden="false" customHeight="false" outlineLevel="0" collapsed="false">
      <c r="A124" s="18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922</v>
      </c>
    </row>
    <row r="125" customFormat="false" ht="15" hidden="false" customHeight="false" outlineLevel="0" collapsed="false">
      <c r="A125" s="18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922</v>
      </c>
    </row>
    <row r="126" customFormat="false" ht="15" hidden="false" customHeight="false" outlineLevel="0" collapsed="false">
      <c r="A126" s="18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922</v>
      </c>
    </row>
    <row r="127" customFormat="false" ht="15" hidden="false" customHeight="false" outlineLevel="0" collapsed="false">
      <c r="A127" s="18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922</v>
      </c>
    </row>
    <row r="128" customFormat="false" ht="15" hidden="false" customHeight="false" outlineLevel="0" collapsed="false">
      <c r="A128" s="18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922</v>
      </c>
    </row>
    <row r="129" customFormat="false" ht="15" hidden="false" customHeight="false" outlineLevel="0" collapsed="false">
      <c r="A129" s="18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922</v>
      </c>
    </row>
    <row r="130" customFormat="false" ht="15" hidden="false" customHeight="false" outlineLevel="0" collapsed="false">
      <c r="A130" s="18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922</v>
      </c>
    </row>
    <row r="131" customFormat="false" ht="15" hidden="false" customHeight="false" outlineLevel="0" collapsed="false">
      <c r="A131" s="18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922</v>
      </c>
    </row>
    <row r="132" customFormat="false" ht="15" hidden="false" customHeight="false" outlineLevel="0" collapsed="false">
      <c r="A132" s="18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922</v>
      </c>
    </row>
    <row r="133" customFormat="false" ht="15" hidden="false" customHeight="false" outlineLevel="0" collapsed="false">
      <c r="A133" s="18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922</v>
      </c>
    </row>
    <row r="134" customFormat="false" ht="15" hidden="false" customHeight="false" outlineLevel="0" collapsed="false">
      <c r="A134" s="18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922</v>
      </c>
    </row>
    <row r="135" customFormat="false" ht="15" hidden="false" customHeight="false" outlineLevel="0" collapsed="false">
      <c r="A135" s="18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922</v>
      </c>
    </row>
    <row r="136" customFormat="false" ht="15" hidden="false" customHeight="false" outlineLevel="0" collapsed="false">
      <c r="A136" s="18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922</v>
      </c>
    </row>
    <row r="137" customFormat="false" ht="15" hidden="false" customHeight="false" outlineLevel="0" collapsed="false">
      <c r="A137" s="18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922</v>
      </c>
    </row>
    <row r="138" customFormat="false" ht="15" hidden="false" customHeight="false" outlineLevel="0" collapsed="false">
      <c r="A138" s="18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922</v>
      </c>
    </row>
    <row r="139" customFormat="false" ht="15" hidden="false" customHeight="false" outlineLevel="0" collapsed="false">
      <c r="A139" s="18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922</v>
      </c>
    </row>
    <row r="140" customFormat="false" ht="15" hidden="false" customHeight="false" outlineLevel="0" collapsed="false">
      <c r="A140" s="18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922</v>
      </c>
    </row>
    <row r="141" customFormat="false" ht="15" hidden="false" customHeight="false" outlineLevel="0" collapsed="false">
      <c r="A141" s="18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922</v>
      </c>
    </row>
    <row r="142" customFormat="false" ht="15" hidden="false" customHeight="false" outlineLevel="0" collapsed="false">
      <c r="A142" s="18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922</v>
      </c>
    </row>
    <row r="143" customFormat="false" ht="15" hidden="false" customHeight="false" outlineLevel="0" collapsed="false">
      <c r="A143" s="18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922</v>
      </c>
    </row>
    <row r="144" customFormat="false" ht="15" hidden="false" customHeight="false" outlineLevel="0" collapsed="false">
      <c r="A144" s="18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922</v>
      </c>
    </row>
    <row r="145" customFormat="false" ht="15" hidden="false" customHeight="false" outlineLevel="0" collapsed="false">
      <c r="A145" s="18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922</v>
      </c>
    </row>
    <row r="146" customFormat="false" ht="15" hidden="false" customHeight="false" outlineLevel="0" collapsed="false">
      <c r="A146" s="18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922</v>
      </c>
    </row>
    <row r="147" customFormat="false" ht="15" hidden="false" customHeight="false" outlineLevel="0" collapsed="false">
      <c r="A147" s="18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922</v>
      </c>
    </row>
    <row r="148" customFormat="false" ht="15" hidden="false" customHeight="false" outlineLevel="0" collapsed="false">
      <c r="A148" s="18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922</v>
      </c>
    </row>
    <row r="149" customFormat="false" ht="15" hidden="false" customHeight="false" outlineLevel="0" collapsed="false">
      <c r="A149" s="18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922</v>
      </c>
    </row>
    <row r="150" customFormat="false" ht="15" hidden="false" customHeight="false" outlineLevel="0" collapsed="false">
      <c r="A150" s="18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922</v>
      </c>
    </row>
    <row r="151" customFormat="false" ht="15" hidden="false" customHeight="false" outlineLevel="0" collapsed="false">
      <c r="A151" s="18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922</v>
      </c>
    </row>
    <row r="152" customFormat="false" ht="15" hidden="false" customHeight="false" outlineLevel="0" collapsed="false">
      <c r="A152" s="18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922</v>
      </c>
    </row>
    <row r="153" customFormat="false" ht="15" hidden="false" customHeight="false" outlineLevel="0" collapsed="false">
      <c r="A153" s="18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922</v>
      </c>
    </row>
    <row r="154" customFormat="false" ht="15" hidden="false" customHeight="false" outlineLevel="0" collapsed="false">
      <c r="A154" s="18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922</v>
      </c>
    </row>
    <row r="155" customFormat="false" ht="15" hidden="false" customHeight="false" outlineLevel="0" collapsed="false">
      <c r="A155" s="18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922</v>
      </c>
    </row>
    <row r="156" customFormat="false" ht="15" hidden="false" customHeight="false" outlineLevel="0" collapsed="false">
      <c r="A156" s="18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922</v>
      </c>
    </row>
    <row r="157" customFormat="false" ht="15" hidden="false" customHeight="false" outlineLevel="0" collapsed="false">
      <c r="A157" s="18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922</v>
      </c>
    </row>
    <row r="158" customFormat="false" ht="15" hidden="false" customHeight="false" outlineLevel="0" collapsed="false">
      <c r="A158" s="18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922</v>
      </c>
    </row>
    <row r="159" customFormat="false" ht="15" hidden="false" customHeight="false" outlineLevel="0" collapsed="false">
      <c r="A159" s="18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922</v>
      </c>
    </row>
    <row r="160" customFormat="false" ht="15" hidden="false" customHeight="false" outlineLevel="0" collapsed="false">
      <c r="A160" s="18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922</v>
      </c>
    </row>
    <row r="161" customFormat="false" ht="15" hidden="false" customHeight="false" outlineLevel="0" collapsed="false">
      <c r="A161" s="18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922</v>
      </c>
    </row>
    <row r="162" customFormat="false" ht="15" hidden="false" customHeight="false" outlineLevel="0" collapsed="false">
      <c r="A162" s="18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922</v>
      </c>
    </row>
    <row r="163" customFormat="false" ht="15" hidden="false" customHeight="false" outlineLevel="0" collapsed="false">
      <c r="A163" s="18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922</v>
      </c>
    </row>
    <row r="164" customFormat="false" ht="15" hidden="false" customHeight="false" outlineLevel="0" collapsed="false">
      <c r="A164" s="18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922</v>
      </c>
    </row>
    <row r="165" customFormat="false" ht="15" hidden="false" customHeight="false" outlineLevel="0" collapsed="false">
      <c r="A165" s="18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922</v>
      </c>
    </row>
    <row r="166" customFormat="false" ht="15" hidden="false" customHeight="false" outlineLevel="0" collapsed="false">
      <c r="A166" s="18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922</v>
      </c>
    </row>
    <row r="167" customFormat="false" ht="15" hidden="false" customHeight="false" outlineLevel="0" collapsed="false">
      <c r="A167" s="18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922</v>
      </c>
    </row>
    <row r="168" customFormat="false" ht="15" hidden="false" customHeight="false" outlineLevel="0" collapsed="false">
      <c r="A168" s="18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922</v>
      </c>
    </row>
    <row r="169" customFormat="false" ht="15" hidden="false" customHeight="false" outlineLevel="0" collapsed="false">
      <c r="A169" s="18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922</v>
      </c>
    </row>
    <row r="170" customFormat="false" ht="15" hidden="false" customHeight="false" outlineLevel="0" collapsed="false">
      <c r="A170" s="18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922</v>
      </c>
    </row>
    <row r="171" customFormat="false" ht="15" hidden="false" customHeight="false" outlineLevel="0" collapsed="false">
      <c r="A171" s="18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922</v>
      </c>
    </row>
    <row r="172" customFormat="false" ht="15" hidden="false" customHeight="false" outlineLevel="0" collapsed="false">
      <c r="A172" s="18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922</v>
      </c>
    </row>
    <row r="173" customFormat="false" ht="15" hidden="false" customHeight="false" outlineLevel="0" collapsed="false">
      <c r="A173" s="18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922</v>
      </c>
    </row>
    <row r="174" customFormat="false" ht="15" hidden="false" customHeight="false" outlineLevel="0" collapsed="false">
      <c r="A174" s="18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922</v>
      </c>
    </row>
    <row r="175" customFormat="false" ht="15" hidden="false" customHeight="false" outlineLevel="0" collapsed="false">
      <c r="A175" s="18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922</v>
      </c>
    </row>
    <row r="176" customFormat="false" ht="15" hidden="false" customHeight="false" outlineLevel="0" collapsed="false">
      <c r="A176" s="18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922</v>
      </c>
    </row>
    <row r="177" customFormat="false" ht="15" hidden="false" customHeight="false" outlineLevel="0" collapsed="false">
      <c r="A177" s="18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922</v>
      </c>
    </row>
    <row r="178" customFormat="false" ht="15" hidden="false" customHeight="false" outlineLevel="0" collapsed="false">
      <c r="A178" s="18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922</v>
      </c>
    </row>
    <row r="179" customFormat="false" ht="15" hidden="false" customHeight="false" outlineLevel="0" collapsed="false">
      <c r="A179" s="18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922</v>
      </c>
    </row>
    <row r="180" customFormat="false" ht="15" hidden="false" customHeight="false" outlineLevel="0" collapsed="false">
      <c r="A180" s="18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922</v>
      </c>
    </row>
    <row r="181" customFormat="false" ht="15" hidden="false" customHeight="false" outlineLevel="0" collapsed="false">
      <c r="A181" s="18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922</v>
      </c>
    </row>
    <row r="182" customFormat="false" ht="15" hidden="false" customHeight="false" outlineLevel="0" collapsed="false">
      <c r="A182" s="18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922</v>
      </c>
    </row>
    <row r="183" customFormat="false" ht="15" hidden="false" customHeight="false" outlineLevel="0" collapsed="false">
      <c r="A183" s="18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922</v>
      </c>
    </row>
    <row r="184" customFormat="false" ht="15" hidden="false" customHeight="false" outlineLevel="0" collapsed="false">
      <c r="A184" s="18"/>
    </row>
    <row r="185" customFormat="false" ht="15" hidden="false" customHeight="false" outlineLevel="0" collapsed="false">
      <c r="A185" s="18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960</v>
      </c>
    </row>
    <row r="186" customFormat="false" ht="15" hidden="false" customHeight="false" outlineLevel="0" collapsed="false">
      <c r="A186" s="18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922</v>
      </c>
    </row>
    <row r="187" customFormat="false" ht="15" hidden="false" customHeight="false" outlineLevel="0" collapsed="false">
      <c r="A187" s="18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960</v>
      </c>
    </row>
    <row r="188" customFormat="false" ht="15" hidden="false" customHeight="false" outlineLevel="0" collapsed="false">
      <c r="A188" s="18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960</v>
      </c>
    </row>
    <row r="189" customFormat="false" ht="15" hidden="false" customHeight="false" outlineLevel="0" collapsed="false">
      <c r="A189" s="18"/>
    </row>
    <row r="190" customFormat="false" ht="15" hidden="false" customHeight="false" outlineLevel="0" collapsed="false">
      <c r="A190" s="18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922</v>
      </c>
    </row>
    <row r="191" customFormat="false" ht="15" hidden="false" customHeight="false" outlineLevel="0" collapsed="false">
      <c r="A191" s="18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922</v>
      </c>
    </row>
    <row r="192" customFormat="false" ht="15" hidden="false" customHeight="false" outlineLevel="0" collapsed="false">
      <c r="A192" s="18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922</v>
      </c>
    </row>
    <row r="193" customFormat="false" ht="15" hidden="false" customHeight="false" outlineLevel="0" collapsed="false">
      <c r="A193" s="18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922</v>
      </c>
    </row>
    <row r="194" customFormat="false" ht="15" hidden="false" customHeight="false" outlineLevel="0" collapsed="false">
      <c r="A194" s="18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922</v>
      </c>
    </row>
    <row r="195" customFormat="false" ht="15" hidden="false" customHeight="false" outlineLevel="0" collapsed="false">
      <c r="A195" s="18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960</v>
      </c>
    </row>
    <row r="196" customFormat="false" ht="15" hidden="false" customHeight="false" outlineLevel="0" collapsed="false">
      <c r="A196" s="18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922</v>
      </c>
    </row>
    <row r="197" customFormat="false" ht="15" hidden="false" customHeight="false" outlineLevel="0" collapsed="false">
      <c r="A197" s="18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922</v>
      </c>
    </row>
    <row r="198" customFormat="false" ht="15" hidden="false" customHeight="false" outlineLevel="0" collapsed="false">
      <c r="A198" s="18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922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961</v>
      </c>
      <c r="E1" s="2" t="s">
        <v>962</v>
      </c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v>750422.18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750422.18</v>
      </c>
    </row>
    <row r="3" customFormat="false" ht="15" hidden="false" customHeight="false" outlineLevel="0" collapsed="false">
      <c r="A3" s="18" t="n">
        <v>4225100533005</v>
      </c>
      <c r="B3" s="0" t="n">
        <v>406030049</v>
      </c>
      <c r="C3" s="19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9" t="str">
        <f aca="false">VLOOKUP(A3,'BD-202601'!$A$2:$E$198,5,0)</f>
        <v>Urgencia</v>
      </c>
    </row>
    <row r="4" customFormat="false" ht="15" hidden="false" customHeight="false" outlineLevel="0" collapsed="false">
      <c r="A4" s="18" t="n">
        <v>4225100535876</v>
      </c>
      <c r="B4" s="0" t="n">
        <v>415020034</v>
      </c>
      <c r="C4" s="19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9" t="str">
        <f aca="false">VLOOKUP(A4,'BD-202601'!$A$2:$E$198,5,0)</f>
        <v>Urgencia</v>
      </c>
    </row>
    <row r="5" customFormat="false" ht="15" hidden="false" customHeight="false" outlineLevel="0" collapsed="false">
      <c r="A5" s="18" t="n">
        <v>4225100539209</v>
      </c>
      <c r="B5" s="0" t="n">
        <v>406030049</v>
      </c>
      <c r="C5" s="19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9" t="str">
        <f aca="false">VLOOKUP(A5,'BD-202601'!$A$2:$E$198,5,0)</f>
        <v>Urgencia</v>
      </c>
    </row>
    <row r="6" customFormat="false" ht="15" hidden="false" customHeight="false" outlineLevel="0" collapsed="false">
      <c r="A6" s="18" t="n">
        <v>4225100547008</v>
      </c>
      <c r="B6" s="0" t="n">
        <v>415010012</v>
      </c>
      <c r="C6" s="19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9" t="str">
        <f aca="false">VLOOKUP(A6,'BD-202601'!$A$2:$E$198,5,0)</f>
        <v>Urgencia</v>
      </c>
    </row>
    <row r="7" customFormat="false" ht="15" hidden="false" customHeight="false" outlineLevel="0" collapsed="false">
      <c r="A7" s="18" t="n">
        <v>4225100548944</v>
      </c>
      <c r="B7" s="0" t="n">
        <v>406030049</v>
      </c>
      <c r="C7" s="19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9" t="str">
        <f aca="false">VLOOKUP(A7,'BD-202601'!$A$2:$E$198,5,0)</f>
        <v>Urgencia</v>
      </c>
    </row>
    <row r="8" customFormat="false" ht="15" hidden="false" customHeight="false" outlineLevel="0" collapsed="false">
      <c r="A8" s="18" t="n">
        <v>4225100548955</v>
      </c>
      <c r="B8" s="0" t="n">
        <v>406040052</v>
      </c>
      <c r="C8" s="19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9" t="str">
        <f aca="false">VLOOKUP(A8,'BD-202601'!$A$2:$E$198,5,0)</f>
        <v>Urgencia</v>
      </c>
    </row>
    <row r="9" customFormat="false" ht="15" hidden="false" customHeight="false" outlineLevel="0" collapsed="false">
      <c r="A9" s="18" t="n">
        <v>4225100552068</v>
      </c>
      <c r="B9" s="0" t="n">
        <v>406030030</v>
      </c>
      <c r="C9" s="19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9" t="str">
        <f aca="false">VLOOKUP(A9,'BD-202601'!$A$2:$E$198,5,0)</f>
        <v>Eletivo</v>
      </c>
    </row>
    <row r="10" customFormat="false" ht="15" hidden="false" customHeight="false" outlineLevel="0" collapsed="false">
      <c r="A10" s="18" t="n">
        <v>4225100552365</v>
      </c>
      <c r="B10" s="0" t="n">
        <v>415020034</v>
      </c>
      <c r="C10" s="19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9" t="str">
        <f aca="false">VLOOKUP(A10,'BD-202601'!$A$2:$E$198,5,0)</f>
        <v>Urgencia</v>
      </c>
    </row>
    <row r="11" customFormat="false" ht="15" hidden="false" customHeight="false" outlineLevel="0" collapsed="false">
      <c r="A11" s="18" t="n">
        <v>4225100555896</v>
      </c>
      <c r="B11" s="0" t="n">
        <v>415020034</v>
      </c>
      <c r="C11" s="19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9" t="str">
        <f aca="false">VLOOKUP(A11,'BD-202601'!$A$2:$E$198,5,0)</f>
        <v>Eletivo</v>
      </c>
    </row>
    <row r="12" customFormat="false" ht="15" hidden="false" customHeight="false" outlineLevel="0" collapsed="false">
      <c r="A12" s="18" t="n">
        <v>4225100558602</v>
      </c>
      <c r="B12" s="0" t="n">
        <v>406010935</v>
      </c>
      <c r="C12" s="19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9" t="str">
        <f aca="false">VLOOKUP(A12,'BD-202601'!$A$2:$E$198,5,0)</f>
        <v>Urgencia</v>
      </c>
    </row>
    <row r="13" customFormat="false" ht="15" hidden="false" customHeight="false" outlineLevel="0" collapsed="false">
      <c r="A13" s="18" t="n">
        <v>4225100559218</v>
      </c>
      <c r="B13" s="0" t="n">
        <v>406010692</v>
      </c>
      <c r="C13" s="19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9" t="str">
        <f aca="false">VLOOKUP(A13,'BD-202601'!$A$2:$E$198,5,0)</f>
        <v>Urgencia</v>
      </c>
    </row>
    <row r="14" customFormat="false" ht="15" hidden="false" customHeight="false" outlineLevel="0" collapsed="false">
      <c r="A14" s="18" t="n">
        <v>4225100559801</v>
      </c>
      <c r="B14" s="0" t="n">
        <v>406030049</v>
      </c>
      <c r="C14" s="19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9" t="str">
        <f aca="false">VLOOKUP(A14,'BD-202601'!$A$2:$E$198,5,0)</f>
        <v>Urgencia</v>
      </c>
    </row>
    <row r="15" customFormat="false" ht="15" hidden="false" customHeight="false" outlineLevel="0" collapsed="false">
      <c r="A15" s="18" t="n">
        <v>4225100560725</v>
      </c>
      <c r="B15" s="0" t="n">
        <v>415020034</v>
      </c>
      <c r="C15" s="19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9" t="str">
        <f aca="false">VLOOKUP(A15,'BD-202601'!$A$2:$E$198,5,0)</f>
        <v>Urgencia</v>
      </c>
    </row>
    <row r="16" customFormat="false" ht="15" hidden="false" customHeight="false" outlineLevel="0" collapsed="false">
      <c r="A16" s="18" t="n">
        <v>4225100560747</v>
      </c>
      <c r="B16" s="0" t="n">
        <v>415020034</v>
      </c>
      <c r="C16" s="19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9" t="str">
        <f aca="false">VLOOKUP(A16,'BD-202601'!$A$2:$E$198,5,0)</f>
        <v>Urgencia</v>
      </c>
    </row>
    <row r="17" customFormat="false" ht="15" hidden="false" customHeight="false" outlineLevel="0" collapsed="false">
      <c r="A17" s="18" t="n">
        <v>4225100561055</v>
      </c>
      <c r="B17" s="0" t="n">
        <v>406010692</v>
      </c>
      <c r="C17" s="19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9" t="str">
        <f aca="false">VLOOKUP(A17,'BD-202601'!$A$2:$E$198,5,0)</f>
        <v>Urgencia</v>
      </c>
    </row>
    <row r="18" customFormat="false" ht="15" hidden="false" customHeight="false" outlineLevel="0" collapsed="false">
      <c r="A18" s="18" t="n">
        <v>4225100563926</v>
      </c>
      <c r="B18" s="0" t="n">
        <v>406011109</v>
      </c>
      <c r="C18" s="19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9" t="str">
        <f aca="false">VLOOKUP(A18,'BD-202601'!$A$2:$E$198,5,0)</f>
        <v>Urgencia</v>
      </c>
    </row>
    <row r="19" customFormat="false" ht="15" hidden="false" customHeight="false" outlineLevel="0" collapsed="false">
      <c r="A19" s="18" t="n">
        <v>4225100565224</v>
      </c>
      <c r="B19" s="0" t="n">
        <v>406010820</v>
      </c>
      <c r="C19" s="19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9" t="str">
        <f aca="false">VLOOKUP(A19,'BD-202601'!$A$2:$E$198,5,0)</f>
        <v>Eletivo</v>
      </c>
    </row>
    <row r="20" customFormat="false" ht="15" hidden="false" customHeight="false" outlineLevel="0" collapsed="false">
      <c r="A20" s="18" t="n">
        <v>4225100565598</v>
      </c>
      <c r="B20" s="0" t="n">
        <v>406011206</v>
      </c>
      <c r="C20" s="19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9" t="str">
        <f aca="false">VLOOKUP(A20,'BD-202601'!$A$2:$E$198,5,0)</f>
        <v>Urgencia</v>
      </c>
    </row>
    <row r="21" customFormat="false" ht="15" hidden="false" customHeight="false" outlineLevel="0" collapsed="false">
      <c r="A21" s="18" t="n">
        <v>4225100565851</v>
      </c>
      <c r="B21" s="0" t="n">
        <v>415020034</v>
      </c>
      <c r="C21" s="19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9" t="str">
        <f aca="false">VLOOKUP(A21,'BD-202601'!$A$2:$E$198,5,0)</f>
        <v>Urgencia</v>
      </c>
    </row>
    <row r="22" customFormat="false" ht="15" hidden="false" customHeight="false" outlineLevel="0" collapsed="false">
      <c r="A22" s="18" t="n">
        <v>4225100566742</v>
      </c>
      <c r="B22" s="0" t="n">
        <v>415020034</v>
      </c>
      <c r="C22" s="19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9" t="str">
        <f aca="false">VLOOKUP(A22,'BD-202601'!$A$2:$E$198,5,0)</f>
        <v>Eletivo</v>
      </c>
    </row>
    <row r="23" customFormat="false" ht="15" hidden="false" customHeight="false" outlineLevel="0" collapsed="false">
      <c r="A23" s="18" t="n">
        <v>4225100568403</v>
      </c>
      <c r="B23" s="0" t="n">
        <v>406040052</v>
      </c>
      <c r="C23" s="19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9" t="str">
        <f aca="false">VLOOKUP(A23,'BD-202601'!$A$2:$E$198,5,0)</f>
        <v>Urgencia</v>
      </c>
    </row>
    <row r="24" customFormat="false" ht="15" hidden="false" customHeight="false" outlineLevel="0" collapsed="false">
      <c r="A24" s="18" t="n">
        <v>4225100573221</v>
      </c>
      <c r="B24" s="0" t="n">
        <v>406030049</v>
      </c>
      <c r="C24" s="19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9" t="str">
        <f aca="false">VLOOKUP(A24,'BD-202601'!$A$2:$E$198,5,0)</f>
        <v>Urgencia</v>
      </c>
    </row>
    <row r="25" customFormat="false" ht="15" hidden="false" customHeight="false" outlineLevel="0" collapsed="false">
      <c r="A25" s="18" t="n">
        <v>4225100574189</v>
      </c>
      <c r="B25" s="0" t="n">
        <v>406010650</v>
      </c>
      <c r="C25" s="19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9" t="str">
        <f aca="false">VLOOKUP(A25,'BD-202601'!$A$2:$E$198,5,0)</f>
        <v>Urgencia</v>
      </c>
    </row>
    <row r="26" customFormat="false" ht="15" hidden="false" customHeight="false" outlineLevel="0" collapsed="false">
      <c r="A26" s="18" t="n">
        <v>4225100580107</v>
      </c>
      <c r="B26" s="0" t="n">
        <v>406040052</v>
      </c>
      <c r="C26" s="19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9" t="str">
        <f aca="false">VLOOKUP(A26,'BD-202601'!$A$2:$E$198,5,0)</f>
        <v>Urgencia</v>
      </c>
    </row>
    <row r="27" customFormat="false" ht="15" hidden="false" customHeight="false" outlineLevel="0" collapsed="false">
      <c r="A27" s="18" t="n">
        <v>4225100580305</v>
      </c>
      <c r="B27" s="0" t="n">
        <v>406010650</v>
      </c>
      <c r="C27" s="19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9" t="str">
        <f aca="false">VLOOKUP(A27,'BD-202601'!$A$2:$E$198,5,0)</f>
        <v>Urgencia</v>
      </c>
    </row>
    <row r="28" customFormat="false" ht="15" hidden="false" customHeight="false" outlineLevel="0" collapsed="false">
      <c r="A28" s="18" t="n">
        <v>4225100581163</v>
      </c>
      <c r="B28" s="0" t="n">
        <v>406030049</v>
      </c>
      <c r="C28" s="19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9" t="str">
        <f aca="false">VLOOKUP(A28,'BD-202601'!$A$2:$E$198,5,0)</f>
        <v>Eletivo</v>
      </c>
    </row>
    <row r="29" customFormat="false" ht="15" hidden="false" customHeight="false" outlineLevel="0" collapsed="false">
      <c r="A29" s="18" t="n">
        <v>4225100581658</v>
      </c>
      <c r="B29" s="0" t="n">
        <v>406011125</v>
      </c>
      <c r="C29" s="19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9" t="str">
        <f aca="false">VLOOKUP(A29,'BD-202601'!$A$2:$E$198,5,0)</f>
        <v>Urgencia</v>
      </c>
    </row>
    <row r="30" customFormat="false" ht="15" hidden="false" customHeight="false" outlineLevel="0" collapsed="false">
      <c r="A30" s="18" t="n">
        <v>4225100583430</v>
      </c>
      <c r="B30" s="0" t="n">
        <v>406010692</v>
      </c>
      <c r="C30" s="19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9" t="str">
        <f aca="false">VLOOKUP(A30,'BD-202601'!$A$2:$E$198,5,0)</f>
        <v>Eletivo</v>
      </c>
    </row>
    <row r="31" customFormat="false" ht="15" hidden="false" customHeight="false" outlineLevel="0" collapsed="false">
      <c r="A31" s="18" t="n">
        <v>4225100583693</v>
      </c>
      <c r="B31" s="0" t="n">
        <v>406030030</v>
      </c>
      <c r="C31" s="19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9" t="str">
        <f aca="false">VLOOKUP(A31,'BD-202601'!$A$2:$E$198,5,0)</f>
        <v>Urgencia</v>
      </c>
    </row>
    <row r="32" customFormat="false" ht="15" hidden="false" customHeight="false" outlineLevel="0" collapsed="false">
      <c r="A32" s="18" t="n">
        <v>4225100584496</v>
      </c>
      <c r="B32" s="0" t="n">
        <v>415020034</v>
      </c>
      <c r="C32" s="19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9" t="str">
        <f aca="false">VLOOKUP(A32,'BD-202601'!$A$2:$E$198,5,0)</f>
        <v>Urgencia</v>
      </c>
    </row>
    <row r="33" customFormat="false" ht="15" hidden="false" customHeight="false" outlineLevel="0" collapsed="false">
      <c r="A33" s="18" t="n">
        <v>4225100585739</v>
      </c>
      <c r="B33" s="0" t="n">
        <v>415020034</v>
      </c>
      <c r="C33" s="19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9" t="str">
        <f aca="false">VLOOKUP(A33,'BD-202601'!$A$2:$E$198,5,0)</f>
        <v>Urgencia</v>
      </c>
    </row>
    <row r="34" customFormat="false" ht="15" hidden="false" customHeight="false" outlineLevel="0" collapsed="false">
      <c r="A34" s="18" t="n">
        <v>4225100586399</v>
      </c>
      <c r="B34" s="0" t="n">
        <v>406010935</v>
      </c>
      <c r="C34" s="19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9" t="str">
        <f aca="false">VLOOKUP(A34,'BD-202601'!$A$2:$E$198,5,0)</f>
        <v>Urgencia</v>
      </c>
    </row>
    <row r="35" customFormat="false" ht="15" hidden="false" customHeight="false" outlineLevel="0" collapsed="false">
      <c r="A35" s="18" t="n">
        <v>4225100588368</v>
      </c>
      <c r="B35" s="0" t="n">
        <v>415030013</v>
      </c>
      <c r="C35" s="19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9" t="str">
        <f aca="false">VLOOKUP(A35,'BD-202601'!$A$2:$E$198,5,0)</f>
        <v>Urgencia</v>
      </c>
    </row>
    <row r="36" customFormat="false" ht="15" hidden="false" customHeight="false" outlineLevel="0" collapsed="false">
      <c r="A36" s="18" t="n">
        <v>4225100589040</v>
      </c>
      <c r="B36" s="0" t="n">
        <v>406010820</v>
      </c>
      <c r="C36" s="19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9" t="str">
        <f aca="false">VLOOKUP(A36,'BD-202601'!$A$2:$E$198,5,0)</f>
        <v>Urgencia</v>
      </c>
    </row>
    <row r="37" customFormat="false" ht="15" hidden="false" customHeight="false" outlineLevel="0" collapsed="false">
      <c r="A37" s="18" t="n">
        <v>4225100589182</v>
      </c>
      <c r="B37" s="0" t="n">
        <v>415020034</v>
      </c>
      <c r="C37" s="19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9" t="str">
        <f aca="false">VLOOKUP(A37,'BD-202601'!$A$2:$E$198,5,0)</f>
        <v>Eletivo</v>
      </c>
    </row>
    <row r="38" customFormat="false" ht="15" hidden="false" customHeight="false" outlineLevel="0" collapsed="false">
      <c r="A38" s="18" t="n">
        <v>4225100602130</v>
      </c>
      <c r="B38" s="0" t="n">
        <v>406030049</v>
      </c>
      <c r="C38" s="19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9" t="str">
        <f aca="false">VLOOKUP(A38,'BD-202601'!$A$2:$E$198,5,0)</f>
        <v>Urgencia</v>
      </c>
    </row>
    <row r="39" customFormat="false" ht="15" hidden="false" customHeight="false" outlineLevel="0" collapsed="false">
      <c r="A39" s="18" t="n">
        <v>4225100607607</v>
      </c>
      <c r="B39" s="0" t="n">
        <v>415020034</v>
      </c>
      <c r="C39" s="19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9" t="str">
        <f aca="false">VLOOKUP(A39,'BD-202601'!$A$2:$E$198,5,0)</f>
        <v>Urgencia</v>
      </c>
    </row>
    <row r="40" customFormat="false" ht="15" hidden="false" customHeight="false" outlineLevel="0" collapsed="false">
      <c r="A40" s="18" t="n">
        <v>4225100612711</v>
      </c>
      <c r="B40" s="0" t="n">
        <v>406030049</v>
      </c>
      <c r="C40" s="19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9" t="str">
        <f aca="false">VLOOKUP(A40,'BD-202601'!$A$2:$E$198,5,0)</f>
        <v>Urgencia</v>
      </c>
    </row>
    <row r="41" customFormat="false" ht="15" hidden="false" customHeight="false" outlineLevel="0" collapsed="false">
      <c r="A41" s="18" t="n">
        <v>4225100612733</v>
      </c>
      <c r="B41" s="0" t="n">
        <v>406030049</v>
      </c>
      <c r="C41" s="19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9" t="str">
        <f aca="false">VLOOKUP(A41,'BD-202601'!$A$2:$E$198,5,0)</f>
        <v>Urgencia</v>
      </c>
    </row>
    <row r="42" customFormat="false" ht="15" hidden="false" customHeight="false" outlineLevel="0" collapsed="false">
      <c r="A42" s="18" t="n">
        <v>4225100613305</v>
      </c>
      <c r="B42" s="0" t="n">
        <v>415020034</v>
      </c>
      <c r="C42" s="19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9" t="str">
        <f aca="false">VLOOKUP(A42,'BD-202601'!$A$2:$E$198,5,0)</f>
        <v>Urgencia</v>
      </c>
    </row>
    <row r="43" customFormat="false" ht="15" hidden="false" customHeight="false" outlineLevel="0" collapsed="false">
      <c r="A43" s="18" t="n">
        <v>4225100615428</v>
      </c>
      <c r="B43" s="0" t="n">
        <v>406030022</v>
      </c>
      <c r="C43" s="19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9" t="str">
        <f aca="false">VLOOKUP(A43,'BD-202601'!$A$2:$E$198,5,0)</f>
        <v>Urgencia</v>
      </c>
    </row>
    <row r="44" customFormat="false" ht="15" hidden="false" customHeight="false" outlineLevel="0" collapsed="false">
      <c r="A44" s="18" t="n">
        <v>4225100617595</v>
      </c>
      <c r="B44" s="0" t="n">
        <f aca="false">VLOOKUP(A44,'BD-202601'!$A$2:$E$198,4,0)</f>
        <v>406040052</v>
      </c>
      <c r="C44" s="19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9" t="str">
        <f aca="false">VLOOKUP(A44,'BD-202601'!$A$2:$E$198,5,0)</f>
        <v>Urgencia</v>
      </c>
    </row>
    <row r="45" customFormat="false" ht="15" hidden="false" customHeight="false" outlineLevel="0" collapsed="false">
      <c r="A45" s="18" t="n">
        <v>4225100617694</v>
      </c>
      <c r="B45" s="0" t="n">
        <f aca="false">VLOOKUP(A45,'BD-202601'!$A$2:$E$198,4,0)</f>
        <v>406040052</v>
      </c>
      <c r="C45" s="19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9" t="str">
        <f aca="false">VLOOKUP(A45,'BD-202601'!$A$2:$E$198,5,0)</f>
        <v>Urgencia</v>
      </c>
    </row>
    <row r="46" customFormat="false" ht="15" hidden="false" customHeight="false" outlineLevel="0" collapsed="false">
      <c r="A46" s="18" t="n">
        <v>4225100617870</v>
      </c>
      <c r="B46" s="0" t="n">
        <f aca="false">VLOOKUP(A46,'BD-202601'!$A$2:$E$198,4,0)</f>
        <v>406010650</v>
      </c>
      <c r="C46" s="19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9" t="str">
        <f aca="false">VLOOKUP(A46,'BD-202601'!$A$2:$E$198,5,0)</f>
        <v>Urgencia</v>
      </c>
    </row>
    <row r="47" customFormat="false" ht="15" hidden="false" customHeight="false" outlineLevel="0" collapsed="false">
      <c r="A47" s="18" t="n">
        <v>4225100619014</v>
      </c>
      <c r="B47" s="0" t="n">
        <f aca="false">VLOOKUP(A47,'BD-202601'!$A$2:$E$198,4,0)</f>
        <v>406010650</v>
      </c>
      <c r="C47" s="19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9" t="str">
        <f aca="false">VLOOKUP(A47,'BD-202601'!$A$2:$E$198,5,0)</f>
        <v>Urgencia</v>
      </c>
    </row>
    <row r="48" customFormat="false" ht="15" hidden="false" customHeight="false" outlineLevel="0" collapsed="false">
      <c r="A48" s="18" t="n">
        <v>4225100619070</v>
      </c>
      <c r="B48" s="0" t="n">
        <f aca="false">VLOOKUP(A48,'BD-202601'!$A$2:$E$198,4,0)</f>
        <v>415020034</v>
      </c>
      <c r="C48" s="19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9" t="str">
        <f aca="false">VLOOKUP(A48,'BD-202601'!$A$2:$E$198,5,0)</f>
        <v>Urgencia</v>
      </c>
    </row>
    <row r="49" customFormat="false" ht="15" hidden="false" customHeight="false" outlineLevel="0" collapsed="false">
      <c r="A49" s="18" t="n">
        <v>4225100622391</v>
      </c>
      <c r="B49" s="0" t="n">
        <f aca="false">VLOOKUP(A49,'BD-202601'!$A$2:$E$198,4,0)</f>
        <v>406030030</v>
      </c>
      <c r="C49" s="19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9" t="str">
        <f aca="false">VLOOKUP(A49,'BD-202601'!$A$2:$E$198,5,0)</f>
        <v>Urgencia</v>
      </c>
    </row>
    <row r="50" customFormat="false" ht="15" hidden="false" customHeight="false" outlineLevel="0" collapsed="false">
      <c r="A50" s="18" t="n">
        <v>4225100627077</v>
      </c>
      <c r="B50" s="0" t="n">
        <f aca="false">VLOOKUP(A50,'BD-202601'!$A$2:$E$198,4,0)</f>
        <v>415020034</v>
      </c>
      <c r="C50" s="19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9" t="str">
        <f aca="false">VLOOKUP(A50,'BD-202601'!$A$2:$E$198,5,0)</f>
        <v>Urgencia</v>
      </c>
    </row>
    <row r="51" customFormat="false" ht="15" hidden="false" customHeight="false" outlineLevel="0" collapsed="false">
      <c r="A51" s="18" t="n">
        <v>4225100629288</v>
      </c>
      <c r="B51" s="0" t="n">
        <f aca="false">VLOOKUP(A51,'BD-202601'!$A$2:$E$198,4,0)</f>
        <v>406040060</v>
      </c>
      <c r="C51" s="19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9" t="str">
        <f aca="false">VLOOKUP(A51,'BD-202601'!$A$2:$E$198,5,0)</f>
        <v>Urgencia</v>
      </c>
    </row>
    <row r="52" customFormat="false" ht="15" hidden="false" customHeight="false" outlineLevel="0" collapsed="false">
      <c r="A52" s="18" t="n">
        <v>4225100643995</v>
      </c>
      <c r="B52" s="0" t="n">
        <f aca="false">VLOOKUP(A52,'BD-202601'!$A$2:$E$198,4,0)</f>
        <v>406030030</v>
      </c>
      <c r="C52" s="19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9" t="str">
        <f aca="false">VLOOKUP(A52,'BD-202601'!$A$2:$E$198,5,0)</f>
        <v>Urgencia</v>
      </c>
    </row>
    <row r="53" customFormat="false" ht="15" hidden="false" customHeight="false" outlineLevel="0" collapsed="false">
      <c r="A53" s="18" t="n">
        <v>4225100645315</v>
      </c>
      <c r="B53" s="0" t="n">
        <f aca="false">VLOOKUP(A53,'BD-202601'!$A$2:$E$198,4,0)</f>
        <v>406040117</v>
      </c>
      <c r="C53" s="19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9" t="str">
        <f aca="false">VLOOKUP(A53,'BD-202601'!$A$2:$E$198,5,0)</f>
        <v>Eletivo</v>
      </c>
    </row>
    <row r="54" customFormat="false" ht="15" hidden="false" customHeight="false" outlineLevel="0" collapsed="false">
      <c r="A54" s="18" t="n">
        <v>4225100645766</v>
      </c>
      <c r="B54" s="0" t="n">
        <f aca="false">VLOOKUP(A54,'BD-202601'!$A$2:$E$198,4,0)</f>
        <v>415020034</v>
      </c>
      <c r="C54" s="19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9" t="str">
        <f aca="false">VLOOKUP(A54,'BD-202601'!$A$2:$E$198,5,0)</f>
        <v>Urgencia</v>
      </c>
    </row>
    <row r="55" customFormat="false" ht="15" hidden="false" customHeight="false" outlineLevel="0" collapsed="false">
      <c r="A55" s="18" t="n">
        <v>4225100646008</v>
      </c>
      <c r="B55" s="0" t="n">
        <f aca="false">VLOOKUP(A55,'BD-202601'!$A$2:$E$198,4,0)</f>
        <v>406010820</v>
      </c>
      <c r="C55" s="19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9" t="str">
        <f aca="false">VLOOKUP(A55,'BD-202601'!$A$2:$E$198,5,0)</f>
        <v>Urgencia</v>
      </c>
    </row>
    <row r="56" customFormat="false" ht="15" hidden="false" customHeight="false" outlineLevel="0" collapsed="false">
      <c r="A56" s="18" t="n">
        <v>4225103633982</v>
      </c>
      <c r="B56" s="0" t="n">
        <f aca="false">VLOOKUP(A56,'BD-202601'!$A$2:$E$198,4,0)</f>
        <v>406010820</v>
      </c>
      <c r="C56" s="19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9" t="str">
        <f aca="false">VLOOKUP(A56,'BD-202601'!$A$2:$E$198,5,0)</f>
        <v>Urgencia</v>
      </c>
    </row>
    <row r="57" customFormat="false" ht="15" hidden="false" customHeight="false" outlineLevel="0" collapsed="false">
      <c r="A57" s="18" t="n">
        <v>4226104608737</v>
      </c>
      <c r="B57" s="0" t="n">
        <f aca="false">VLOOKUP(A57,'BD-202601'!$A$2:$E$198,4,0)</f>
        <v>406030049</v>
      </c>
      <c r="C57" s="19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9" t="str">
        <f aca="false">VLOOKUP(A57,'BD-202601'!$A$2:$E$198,5,0)</f>
        <v>Urgencia</v>
      </c>
    </row>
    <row r="58" customFormat="false" ht="15" hidden="false" customHeight="false" outlineLevel="0" collapsed="false">
      <c r="A58" s="18" t="n">
        <v>4226104614974</v>
      </c>
      <c r="B58" s="0" t="n">
        <f aca="false">VLOOKUP(A58,'BD-202601'!$A$2:$E$198,4,0)</f>
        <v>406030049</v>
      </c>
      <c r="C58" s="19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9" t="str">
        <f aca="false">VLOOKUP(A58,'BD-202601'!$A$2:$E$198,5,0)</f>
        <v>Urgencia</v>
      </c>
    </row>
    <row r="59" customFormat="false" ht="15" hidden="false" customHeight="false" outlineLevel="0" collapsed="false">
      <c r="A59" s="18" t="n">
        <v>4226104615403</v>
      </c>
      <c r="B59" s="0" t="n">
        <f aca="false">VLOOKUP(A59,'BD-202601'!$A$2:$E$198,4,0)</f>
        <v>406030049</v>
      </c>
      <c r="C59" s="19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9" t="str">
        <f aca="false">VLOOKUP(A59,'BD-202601'!$A$2:$E$198,5,0)</f>
        <v>Urgencia</v>
      </c>
    </row>
    <row r="60" customFormat="false" ht="15" hidden="false" customHeight="false" outlineLevel="0" collapsed="false">
      <c r="A60" s="18" t="n">
        <v>4226104616074</v>
      </c>
      <c r="B60" s="0" t="n">
        <f aca="false">VLOOKUP(A60,'BD-202601'!$A$2:$E$198,4,0)</f>
        <v>406030049</v>
      </c>
      <c r="C60" s="19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9" t="str">
        <f aca="false">VLOOKUP(A60,'BD-202601'!$A$2:$E$198,5,0)</f>
        <v>Urgencia</v>
      </c>
    </row>
    <row r="61" customFormat="false" ht="15" hidden="false" customHeight="false" outlineLevel="0" collapsed="false">
      <c r="A61" s="18" t="n">
        <v>4226104631925</v>
      </c>
      <c r="B61" s="0" t="n">
        <f aca="false">VLOOKUP(A61,'BD-202601'!$A$2:$E$198,4,0)</f>
        <v>406030022</v>
      </c>
      <c r="C61" s="19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9" t="str">
        <f aca="false">VLOOKUP(A61,'BD-202601'!$A$2:$E$198,5,0)</f>
        <v>Urgencia</v>
      </c>
    </row>
    <row r="62" customFormat="false" ht="15" hidden="false" customHeight="false" outlineLevel="0" collapsed="false">
      <c r="A62" s="40" t="n">
        <v>4225100551661</v>
      </c>
      <c r="B62" s="40" t="n">
        <v>406040109</v>
      </c>
      <c r="C62" s="41" t="n">
        <v>4780.09</v>
      </c>
      <c r="G62" s="40" t="s">
        <v>960</v>
      </c>
    </row>
    <row r="63" customFormat="false" ht="15" hidden="false" customHeight="false" outlineLevel="0" collapsed="false">
      <c r="A63" s="40" t="n">
        <v>4225100590205</v>
      </c>
      <c r="B63" s="40" t="n">
        <v>415010012</v>
      </c>
      <c r="C63" s="41" t="n">
        <v>68156.04</v>
      </c>
      <c r="G63" s="40" t="s">
        <v>964</v>
      </c>
    </row>
    <row r="64" customFormat="false" ht="15" hidden="false" customHeight="false" outlineLevel="0" collapsed="false">
      <c r="A64" s="40" t="n">
        <v>4225106557200</v>
      </c>
      <c r="B64" s="40" t="n">
        <v>406010650</v>
      </c>
      <c r="C64" s="41" t="n">
        <v>8668.07</v>
      </c>
      <c r="G64" s="40" t="s">
        <v>965</v>
      </c>
    </row>
    <row r="65" customFormat="false" ht="15" hidden="false" customHeight="false" outlineLevel="0" collapsed="false">
      <c r="G65" s="39"/>
    </row>
    <row r="66" customFormat="false" ht="15" hidden="false" customHeight="false" outlineLevel="0" collapsed="false">
      <c r="A66" s="25" t="n">
        <v>2672839</v>
      </c>
      <c r="B66" s="26" t="s">
        <v>966</v>
      </c>
      <c r="C66" s="32" t="n">
        <v>532755.08</v>
      </c>
      <c r="D66" s="27"/>
      <c r="E66" s="27"/>
      <c r="F66" s="27"/>
      <c r="G66" s="27"/>
      <c r="H66" s="32" t="n">
        <f aca="false">SUM(H67:H116)</f>
        <v>7950.9225</v>
      </c>
      <c r="I66" s="34" t="n">
        <f aca="false">SUM(C66,H66)</f>
        <v>540706.0025</v>
      </c>
    </row>
    <row r="67" customFormat="false" ht="15" hidden="false" customHeight="false" outlineLevel="0" collapsed="false">
      <c r="A67" s="18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9" t="str">
        <f aca="false">VLOOKUP(A67,'BD-202601'!$A$2:$E$198,5,0)</f>
        <v>Urgencia</v>
      </c>
    </row>
    <row r="68" customFormat="false" ht="15" hidden="false" customHeight="false" outlineLevel="0" collapsed="false">
      <c r="A68" s="18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9" t="str">
        <f aca="false">VLOOKUP(A68,'BD-202601'!$A$2:$E$198,5,0)</f>
        <v>Urgencia</v>
      </c>
    </row>
    <row r="69" customFormat="false" ht="15" hidden="false" customHeight="false" outlineLevel="0" collapsed="false">
      <c r="A69" s="18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9" t="str">
        <f aca="false">VLOOKUP(A69,'BD-202601'!$A$2:$E$198,5,0)</f>
        <v>Urgencia</v>
      </c>
    </row>
    <row r="70" customFormat="false" ht="15" hidden="false" customHeight="false" outlineLevel="0" collapsed="false">
      <c r="A70" s="18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9" t="str">
        <f aca="false">VLOOKUP(A70,'BD-202601'!$A$2:$E$198,5,0)</f>
        <v>Urgencia</v>
      </c>
    </row>
    <row r="71" customFormat="false" ht="15" hidden="false" customHeight="false" outlineLevel="0" collapsed="false">
      <c r="A71" s="18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9" t="str">
        <f aca="false">VLOOKUP(A71,'BD-202601'!$A$2:$E$198,5,0)</f>
        <v>Urgencia</v>
      </c>
    </row>
    <row r="72" customFormat="false" ht="15" hidden="false" customHeight="false" outlineLevel="0" collapsed="false">
      <c r="A72" s="18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9" t="str">
        <f aca="false">VLOOKUP(A72,'BD-202601'!$A$2:$E$198,5,0)</f>
        <v>Urgencia</v>
      </c>
    </row>
    <row r="73" customFormat="false" ht="15" hidden="false" customHeight="false" outlineLevel="0" collapsed="false">
      <c r="A73" s="18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9" t="str">
        <f aca="false">VLOOKUP(A73,'BD-202601'!$A$2:$E$198,5,0)</f>
        <v>Urgencia</v>
      </c>
    </row>
    <row r="74" customFormat="false" ht="15" hidden="false" customHeight="false" outlineLevel="0" collapsed="false">
      <c r="A74" s="18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9" t="str">
        <f aca="false">VLOOKUP(A74,'BD-202601'!$A$2:$E$198,5,0)</f>
        <v>Urgencia</v>
      </c>
    </row>
    <row r="75" customFormat="false" ht="15" hidden="false" customHeight="false" outlineLevel="0" collapsed="false">
      <c r="A75" s="18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9" t="str">
        <f aca="false">VLOOKUP(A75,'BD-202601'!$A$2:$E$198,5,0)</f>
        <v>Urgencia</v>
      </c>
    </row>
    <row r="76" customFormat="false" ht="15" hidden="false" customHeight="false" outlineLevel="0" collapsed="false">
      <c r="A76" s="18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9" t="str">
        <f aca="false">VLOOKUP(A76,'BD-202601'!$A$2:$E$198,5,0)</f>
        <v>Urgencia</v>
      </c>
    </row>
    <row r="77" customFormat="false" ht="15" hidden="false" customHeight="false" outlineLevel="0" collapsed="false">
      <c r="A77" s="18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9" t="str">
        <f aca="false">VLOOKUP(A77,'BD-202601'!$A$2:$E$198,5,0)</f>
        <v>Urgencia</v>
      </c>
    </row>
    <row r="78" customFormat="false" ht="15" hidden="false" customHeight="false" outlineLevel="0" collapsed="false">
      <c r="A78" s="18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9" t="str">
        <f aca="false">VLOOKUP(A78,'BD-202601'!$A$2:$E$198,5,0)</f>
        <v>Urgencia</v>
      </c>
    </row>
    <row r="79" customFormat="false" ht="15" hidden="false" customHeight="false" outlineLevel="0" collapsed="false">
      <c r="A79" s="18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9" t="str">
        <f aca="false">VLOOKUP(A79,'BD-202601'!$A$2:$E$198,5,0)</f>
        <v>Urgencia</v>
      </c>
    </row>
    <row r="80" customFormat="false" ht="15" hidden="false" customHeight="false" outlineLevel="0" collapsed="false">
      <c r="A80" s="18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9" t="str">
        <f aca="false">VLOOKUP(A80,'BD-202601'!$A$2:$E$198,5,0)</f>
        <v>Urgencia</v>
      </c>
    </row>
    <row r="81" customFormat="false" ht="15" hidden="false" customHeight="false" outlineLevel="0" collapsed="false">
      <c r="A81" s="18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9" t="str">
        <f aca="false">VLOOKUP(A81,'BD-202601'!$A$2:$E$198,5,0)</f>
        <v>Urgencia</v>
      </c>
    </row>
    <row r="82" customFormat="false" ht="15" hidden="false" customHeight="false" outlineLevel="0" collapsed="false">
      <c r="A82" s="18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9" t="str">
        <f aca="false">VLOOKUP(A82,'BD-202601'!$A$2:$E$198,5,0)</f>
        <v>Eletivo</v>
      </c>
      <c r="H82" s="23" t="n">
        <f aca="false">VLOOKUP(B82,premios!$A$1:$B$100,2,0)</f>
        <v>1886.14</v>
      </c>
    </row>
    <row r="83" customFormat="false" ht="15" hidden="false" customHeight="false" outlineLevel="0" collapsed="false">
      <c r="A83" s="18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9" t="str">
        <f aca="false">VLOOKUP(A83,'BD-202601'!$A$2:$E$198,5,0)</f>
        <v>Eletivo</v>
      </c>
      <c r="H83" s="23" t="n">
        <f aca="false">VLOOKUP(B83,premios!$A$1:$B$100,2,0)</f>
        <v>1445.78</v>
      </c>
    </row>
    <row r="84" customFormat="false" ht="15" hidden="false" customHeight="false" outlineLevel="0" collapsed="false">
      <c r="A84" s="18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9" t="str">
        <f aca="false">VLOOKUP(A84,'BD-202601'!$A$2:$E$198,5,0)</f>
        <v>Eletivo</v>
      </c>
      <c r="H84" s="23" t="n">
        <f aca="false">VLOOKUP(B84,premios!$A$1:$B$100,2,0)</f>
        <v>1466.5225</v>
      </c>
    </row>
    <row r="85" customFormat="false" ht="15" hidden="false" customHeight="false" outlineLevel="0" collapsed="false">
      <c r="A85" s="18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9" t="str">
        <f aca="false">VLOOKUP(A85,'BD-202601'!$A$2:$E$198,5,0)</f>
        <v>Eletivo</v>
      </c>
      <c r="H85" s="23" t="n">
        <f aca="false">VLOOKUP(B85,premios!$A$1:$B$100,2,0)</f>
        <v>1466.5225</v>
      </c>
    </row>
    <row r="86" customFormat="false" ht="15" hidden="false" customHeight="false" outlineLevel="0" collapsed="false">
      <c r="A86" s="18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9" t="str">
        <f aca="false">VLOOKUP(A86,'BD-202601'!$A$2:$E$198,5,0)</f>
        <v>Eletivo</v>
      </c>
      <c r="H86" s="23" t="n">
        <f aca="false">VLOOKUP(B86,premios!$A$1:$B$100,2,0)</f>
        <v>1685.9575</v>
      </c>
    </row>
    <row r="87" customFormat="false" ht="15" hidden="false" customHeight="false" outlineLevel="0" collapsed="false">
      <c r="A87" s="18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9" t="str">
        <f aca="false">VLOOKUP(A87,'BD-202601'!$A$2:$E$198,5,0)</f>
        <v>Eletivo</v>
      </c>
    </row>
    <row r="88" customFormat="false" ht="15" hidden="false" customHeight="false" outlineLevel="0" collapsed="false">
      <c r="A88" s="18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9" t="str">
        <f aca="false">VLOOKUP(A88,'BD-202601'!$A$2:$E$198,5,0)</f>
        <v>Urgencia</v>
      </c>
    </row>
    <row r="89" customFormat="false" ht="15" hidden="false" customHeight="false" outlineLevel="0" collapsed="false">
      <c r="A89" s="18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9" t="str">
        <f aca="false">VLOOKUP(A89,'BD-202601'!$A$2:$E$198,5,0)</f>
        <v>Urgencia</v>
      </c>
    </row>
    <row r="90" customFormat="false" ht="15" hidden="false" customHeight="false" outlineLevel="0" collapsed="false">
      <c r="A90" s="18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9" t="str">
        <f aca="false">VLOOKUP(A90,'BD-202601'!$A$2:$E$198,5,0)</f>
        <v>Eletivo</v>
      </c>
    </row>
    <row r="91" customFormat="false" ht="15" hidden="false" customHeight="false" outlineLevel="0" collapsed="false">
      <c r="A91" s="18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9" t="str">
        <f aca="false">VLOOKUP(A91,'BD-202601'!$A$2:$E$198,5,0)</f>
        <v>Eletivo</v>
      </c>
    </row>
    <row r="92" customFormat="false" ht="15" hidden="false" customHeight="false" outlineLevel="0" collapsed="false">
      <c r="A92" s="18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9" t="str">
        <f aca="false">VLOOKUP(A92,'BD-202601'!$A$2:$E$198,5,0)</f>
        <v>Eletivo</v>
      </c>
    </row>
    <row r="93" customFormat="false" ht="15" hidden="false" customHeight="false" outlineLevel="0" collapsed="false">
      <c r="A93" s="18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9" t="str">
        <f aca="false">VLOOKUP(A93,'BD-202601'!$A$2:$E$198,5,0)</f>
        <v>Urgencia</v>
      </c>
    </row>
    <row r="94" customFormat="false" ht="15" hidden="false" customHeight="false" outlineLevel="0" collapsed="false">
      <c r="A94" s="18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9" t="str">
        <f aca="false">VLOOKUP(A94,'BD-202601'!$A$2:$E$198,5,0)</f>
        <v>Urgencia</v>
      </c>
    </row>
    <row r="95" customFormat="false" ht="15" hidden="false" customHeight="false" outlineLevel="0" collapsed="false">
      <c r="A95" s="18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9" t="str">
        <f aca="false">VLOOKUP(A95,'BD-202601'!$A$2:$E$198,5,0)</f>
        <v>Urgencia</v>
      </c>
    </row>
    <row r="96" customFormat="false" ht="15" hidden="false" customHeight="false" outlineLevel="0" collapsed="false">
      <c r="A96" s="18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9" t="str">
        <f aca="false">VLOOKUP(A96,'BD-202601'!$A$2:$E$198,5,0)</f>
        <v>Urgencia</v>
      </c>
    </row>
    <row r="97" customFormat="false" ht="15" hidden="false" customHeight="false" outlineLevel="0" collapsed="false">
      <c r="A97" s="18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9" t="str">
        <f aca="false">VLOOKUP(A97,'BD-202601'!$A$2:$E$198,5,0)</f>
        <v>Eletivo</v>
      </c>
    </row>
    <row r="98" customFormat="false" ht="15" hidden="false" customHeight="false" outlineLevel="0" collapsed="false">
      <c r="A98" s="18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9" t="str">
        <f aca="false">VLOOKUP(A98,'BD-202601'!$A$2:$E$198,5,0)</f>
        <v>Urgencia</v>
      </c>
    </row>
    <row r="99" customFormat="false" ht="15" hidden="false" customHeight="false" outlineLevel="0" collapsed="false">
      <c r="A99" s="18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9" t="str">
        <f aca="false">VLOOKUP(A99,'BD-202601'!$A$2:$E$198,5,0)</f>
        <v>Eletivo</v>
      </c>
    </row>
    <row r="100" customFormat="false" ht="15" hidden="false" customHeight="false" outlineLevel="0" collapsed="false">
      <c r="A100" s="18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9" t="str">
        <f aca="false">VLOOKUP(A100,'BD-202601'!$A$2:$E$198,5,0)</f>
        <v>Urgencia</v>
      </c>
    </row>
    <row r="101" customFormat="false" ht="15" hidden="false" customHeight="false" outlineLevel="0" collapsed="false">
      <c r="A101" s="18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9" t="str">
        <f aca="false">VLOOKUP(A101,'BD-202601'!$A$2:$E$198,5,0)</f>
        <v>Urgencia</v>
      </c>
    </row>
    <row r="102" customFormat="false" ht="15" hidden="false" customHeight="false" outlineLevel="0" collapsed="false">
      <c r="A102" s="18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9" t="str">
        <f aca="false">VLOOKUP(A102,'BD-202601'!$A$2:$E$198,5,0)</f>
        <v>Urgencia</v>
      </c>
    </row>
    <row r="103" customFormat="false" ht="15" hidden="false" customHeight="false" outlineLevel="0" collapsed="false">
      <c r="A103" s="18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9" t="str">
        <f aca="false">VLOOKUP(A103,'BD-202601'!$A$2:$E$198,5,0)</f>
        <v>Urgencia</v>
      </c>
    </row>
    <row r="104" customFormat="false" ht="15" hidden="false" customHeight="false" outlineLevel="0" collapsed="false">
      <c r="A104" s="18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9" t="str">
        <f aca="false">VLOOKUP(A104,'BD-202601'!$A$2:$E$198,5,0)</f>
        <v>Urgencia</v>
      </c>
    </row>
    <row r="105" customFormat="false" ht="15" hidden="false" customHeight="false" outlineLevel="0" collapsed="false">
      <c r="A105" s="18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9" t="str">
        <f aca="false">VLOOKUP(A105,'BD-202601'!$A$2:$E$198,5,0)</f>
        <v>Urgencia</v>
      </c>
    </row>
    <row r="106" customFormat="false" ht="15" hidden="false" customHeight="false" outlineLevel="0" collapsed="false">
      <c r="A106" s="18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9" t="str">
        <f aca="false">VLOOKUP(A106,'BD-202601'!$A$2:$E$198,5,0)</f>
        <v>Urgencia</v>
      </c>
    </row>
    <row r="107" customFormat="false" ht="15" hidden="false" customHeight="false" outlineLevel="0" collapsed="false">
      <c r="A107" s="18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9" t="str">
        <f aca="false">VLOOKUP(A107,'BD-202601'!$A$2:$E$198,5,0)</f>
        <v>Urgencia</v>
      </c>
    </row>
    <row r="108" customFormat="false" ht="15" hidden="false" customHeight="false" outlineLevel="0" collapsed="false">
      <c r="A108" s="18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9" t="str">
        <f aca="false">VLOOKUP(A108,'BD-202601'!$A$2:$E$198,5,0)</f>
        <v>Eletivo</v>
      </c>
    </row>
    <row r="109" customFormat="false" ht="15" hidden="false" customHeight="false" outlineLevel="0" collapsed="false">
      <c r="A109" s="18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9" t="str">
        <f aca="false">VLOOKUP(A109,'BD-202601'!$A$2:$E$198,5,0)</f>
        <v>Eletivo</v>
      </c>
    </row>
    <row r="110" customFormat="false" ht="15" hidden="false" customHeight="false" outlineLevel="0" collapsed="false">
      <c r="A110" s="18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9" t="str">
        <f aca="false">VLOOKUP(A110,'BD-202601'!$A$2:$E$198,5,0)</f>
        <v>Urgencia</v>
      </c>
    </row>
    <row r="111" customFormat="false" ht="15" hidden="false" customHeight="false" outlineLevel="0" collapsed="false">
      <c r="A111" s="18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9" t="str">
        <f aca="false">VLOOKUP(A111,'BD-202601'!$A$2:$E$198,5,0)</f>
        <v>Eletivo</v>
      </c>
    </row>
    <row r="112" customFormat="false" ht="15" hidden="false" customHeight="false" outlineLevel="0" collapsed="false">
      <c r="A112" s="18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9" t="str">
        <f aca="false">VLOOKUP(A112,'BD-202601'!$A$2:$E$198,5,0)</f>
        <v>Eletivo</v>
      </c>
    </row>
    <row r="113" customFormat="false" ht="15" hidden="false" customHeight="false" outlineLevel="0" collapsed="false">
      <c r="A113" s="18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9" t="str">
        <f aca="false">VLOOKUP(A113,'BD-202601'!$A$2:$E$198,5,0)</f>
        <v>Urgencia</v>
      </c>
    </row>
    <row r="114" customFormat="false" ht="15" hidden="false" customHeight="false" outlineLevel="0" collapsed="false">
      <c r="A114" s="18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9" t="str">
        <f aca="false">VLOOKUP(A114,'BD-202601'!$A$2:$E$198,5,0)</f>
        <v>Urgencia</v>
      </c>
    </row>
    <row r="115" customFormat="false" ht="15" hidden="false" customHeight="false" outlineLevel="0" collapsed="false">
      <c r="A115" s="18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9" t="str">
        <f aca="false">VLOOKUP(A115,'BD-202601'!$A$2:$E$198,5,0)</f>
        <v>Urgencia</v>
      </c>
    </row>
    <row r="116" customFormat="false" ht="15" hidden="false" customHeight="false" outlineLevel="0" collapsed="false">
      <c r="A116" s="40" t="n">
        <v>4225105606843</v>
      </c>
      <c r="B116" s="40" t="n">
        <v>406010650</v>
      </c>
      <c r="C116" s="41" t="n">
        <v>11912</v>
      </c>
      <c r="G116" s="40" t="s">
        <v>965</v>
      </c>
    </row>
    <row r="117" customFormat="false" ht="15" hidden="false" customHeight="false" outlineLevel="0" collapsed="false">
      <c r="G117" s="39"/>
    </row>
    <row r="118" customFormat="false" ht="15" hidden="false" customHeight="false" outlineLevel="0" collapsed="false">
      <c r="A118" s="25" t="n">
        <v>2758164</v>
      </c>
      <c r="B118" s="26" t="s">
        <v>967</v>
      </c>
      <c r="C118" s="32" t="n">
        <v>210987.33</v>
      </c>
      <c r="D118" s="27"/>
      <c r="E118" s="27"/>
      <c r="F118" s="27"/>
      <c r="G118" s="27"/>
      <c r="H118" s="34"/>
      <c r="I118" s="34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9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9" t="str">
        <f aca="false">VLOOKUP(A120,'BD-202601'!$A$2:$E$198,5,0)</f>
        <v>Eletivo</v>
      </c>
      <c r="H120" s="23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9" t="str">
        <f aca="false">VLOOKUP(A121,'BD-202601'!$A$2:$E$198,5,0)</f>
        <v>Eletivo</v>
      </c>
    </row>
    <row r="122" s="40" customFormat="true" ht="15" hidden="false" customHeight="false" outlineLevel="0" collapsed="false">
      <c r="A122" s="40" t="n">
        <v>4225106034941</v>
      </c>
      <c r="B122" s="40" t="n">
        <v>415010012</v>
      </c>
      <c r="C122" s="40" t="n">
        <v>62543.91</v>
      </c>
      <c r="G122" s="40" t="s">
        <v>965</v>
      </c>
    </row>
    <row r="123" customFormat="false" ht="15" hidden="false" customHeight="false" outlineLevel="0" collapsed="false">
      <c r="G123" s="39"/>
    </row>
    <row r="124" customFormat="false" ht="15" hidden="false" customHeight="false" outlineLevel="0" collapsed="false">
      <c r="A124" s="25" t="n">
        <v>3039250</v>
      </c>
      <c r="B124" s="26" t="s">
        <v>968</v>
      </c>
      <c r="C124" s="32" t="n">
        <f aca="false">SUM(C125:C192)</f>
        <v>423650.17</v>
      </c>
      <c r="D124" s="27"/>
      <c r="E124" s="27"/>
      <c r="F124" s="27"/>
      <c r="G124" s="27"/>
      <c r="H124" s="34" t="n">
        <f aca="false">SUM(H125:H192)</f>
        <v>208930</v>
      </c>
      <c r="I124" s="34" t="n">
        <f aca="false">SUM(C124,H124)</f>
        <v>632580.17</v>
      </c>
    </row>
    <row r="125" customFormat="false" ht="15" hidden="false" customHeight="false" outlineLevel="0" collapsed="false">
      <c r="A125" s="18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9" t="str">
        <f aca="false">VLOOKUP(A125,'BD-202601'!$A$2:$E$198,5,0)</f>
        <v>Eletivo</v>
      </c>
      <c r="H125" s="23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9" t="str">
        <f aca="false">VLOOKUP(A126,'BD-202601'!$A$2:$E$198,5,0)</f>
        <v>Eletivo</v>
      </c>
      <c r="H126" s="23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9" t="str">
        <f aca="false">VLOOKUP(A127,'BD-202601'!$A$2:$E$198,5,0)</f>
        <v>Eletivo</v>
      </c>
      <c r="H127" s="23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9" t="str">
        <f aca="false">VLOOKUP(A128,'BD-202601'!$A$2:$E$198,5,0)</f>
        <v>Eletivo</v>
      </c>
      <c r="H128" s="23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9" t="str">
        <f aca="false">VLOOKUP(A129,'BD-202601'!$A$2:$E$198,5,0)</f>
        <v>Eletivo</v>
      </c>
      <c r="H129" s="23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9" t="str">
        <f aca="false">VLOOKUP(A130,'BD-202601'!$A$2:$E$198,5,0)</f>
        <v>Eletivo</v>
      </c>
      <c r="H130" s="23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9" t="str">
        <f aca="false">VLOOKUP(A131,'BD-202601'!$A$2:$E$198,5,0)</f>
        <v>Eletivo</v>
      </c>
      <c r="H131" s="23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9" t="str">
        <f aca="false">VLOOKUP(A132,'BD-202601'!$A$2:$E$198,5,0)</f>
        <v>Eletivo</v>
      </c>
      <c r="H132" s="23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9" t="str">
        <f aca="false">VLOOKUP(A133,'BD-202601'!$A$2:$E$198,5,0)</f>
        <v>Eletivo</v>
      </c>
      <c r="H133" s="23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9" t="str">
        <f aca="false">VLOOKUP(A134,'BD-202601'!$A$2:$E$198,5,0)</f>
        <v>Eletivo</v>
      </c>
      <c r="H134" s="23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9" t="str">
        <f aca="false">VLOOKUP(A135,'BD-202601'!$A$2:$E$198,5,0)</f>
        <v>Eletivo</v>
      </c>
      <c r="H135" s="23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9" t="str">
        <f aca="false">VLOOKUP(A136,'BD-202601'!$A$2:$E$198,5,0)</f>
        <v>Eletivo</v>
      </c>
      <c r="H136" s="23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9" t="str">
        <f aca="false">VLOOKUP(A137,'BD-202601'!$A$2:$E$198,5,0)</f>
        <v>Eletivo</v>
      </c>
      <c r="H137" s="23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9" t="str">
        <f aca="false">VLOOKUP(A138,'BD-202601'!$A$2:$E$198,5,0)</f>
        <v>Eletivo</v>
      </c>
      <c r="H138" s="23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9" t="str">
        <f aca="false">VLOOKUP(A139,'BD-202601'!$A$2:$E$198,5,0)</f>
        <v>Eletivo</v>
      </c>
      <c r="H139" s="23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9" t="str">
        <f aca="false">VLOOKUP(A140,'BD-202601'!$A$2:$E$198,5,0)</f>
        <v>Eletivo</v>
      </c>
      <c r="H140" s="23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9" t="str">
        <f aca="false">VLOOKUP(A141,'BD-202601'!$A$2:$E$198,5,0)</f>
        <v>Eletivo</v>
      </c>
      <c r="H141" s="23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9" t="str">
        <f aca="false">VLOOKUP(A142,'BD-202601'!$A$2:$E$198,5,0)</f>
        <v>Eletivo</v>
      </c>
      <c r="H142" s="23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9" t="str">
        <f aca="false">VLOOKUP(A143,'BD-202601'!$A$2:$E$198,5,0)</f>
        <v>Eletivo</v>
      </c>
      <c r="H143" s="23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9" t="str">
        <f aca="false">VLOOKUP(A144,'BD-202601'!$A$2:$E$198,5,0)</f>
        <v>Eletivo</v>
      </c>
      <c r="H144" s="23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9" t="str">
        <f aca="false">VLOOKUP(A145,'BD-202601'!$A$2:$E$198,5,0)</f>
        <v>Eletivo</v>
      </c>
      <c r="H145" s="23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9" t="str">
        <f aca="false">VLOOKUP(A146,'BD-202601'!$A$2:$E$198,5,0)</f>
        <v>Eletivo</v>
      </c>
      <c r="H146" s="23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9" t="str">
        <f aca="false">VLOOKUP(A147,'BD-202601'!$A$2:$E$198,5,0)</f>
        <v>Eletivo</v>
      </c>
      <c r="H147" s="23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9" t="str">
        <f aca="false">VLOOKUP(A148,'BD-202601'!$A$2:$E$198,5,0)</f>
        <v>Eletivo</v>
      </c>
      <c r="H148" s="23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9" t="str">
        <f aca="false">VLOOKUP(A149,'BD-202601'!$A$2:$E$198,5,0)</f>
        <v>Eletivo</v>
      </c>
      <c r="H149" s="23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9" t="str">
        <f aca="false">VLOOKUP(A150,'BD-202601'!$A$2:$E$198,5,0)</f>
        <v>Eletivo</v>
      </c>
      <c r="H150" s="23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9" t="str">
        <f aca="false">VLOOKUP(A151,'BD-202601'!$A$2:$E$198,5,0)</f>
        <v>Eletivo</v>
      </c>
      <c r="H151" s="23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9" t="str">
        <f aca="false">VLOOKUP(A152,'BD-202601'!$A$2:$E$198,5,0)</f>
        <v>Eletivo</v>
      </c>
      <c r="H152" s="23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9" t="str">
        <f aca="false">VLOOKUP(A153,'BD-202601'!$A$2:$E$198,5,0)</f>
        <v>Eletivo</v>
      </c>
      <c r="H153" s="23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9" t="str">
        <f aca="false">VLOOKUP(A154,'BD-202601'!$A$2:$E$198,5,0)</f>
        <v>Eletivo</v>
      </c>
      <c r="H154" s="23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9" t="str">
        <f aca="false">VLOOKUP(A155,'BD-202601'!$A$2:$E$198,5,0)</f>
        <v>Eletivo</v>
      </c>
      <c r="H155" s="23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9" t="str">
        <f aca="false">VLOOKUP(A156,'BD-202601'!$A$2:$E$198,5,0)</f>
        <v>Eletivo</v>
      </c>
      <c r="H156" s="23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9" t="str">
        <f aca="false">VLOOKUP(A157,'BD-202601'!$A$2:$E$198,5,0)</f>
        <v>Eletivo</v>
      </c>
      <c r="H157" s="23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9" t="str">
        <f aca="false">VLOOKUP(A158,'BD-202601'!$A$2:$E$198,5,0)</f>
        <v>Eletivo</v>
      </c>
      <c r="H158" s="23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9" t="str">
        <f aca="false">VLOOKUP(A159,'BD-202601'!$A$2:$E$198,5,0)</f>
        <v>Eletivo</v>
      </c>
      <c r="H159" s="23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9" t="str">
        <f aca="false">VLOOKUP(A160,'BD-202601'!$A$2:$E$198,5,0)</f>
        <v>Eletivo</v>
      </c>
      <c r="H160" s="23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9" t="str">
        <f aca="false">VLOOKUP(A161,'BD-202601'!$A$2:$E$198,5,0)</f>
        <v>Eletivo</v>
      </c>
      <c r="H161" s="23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9" t="str">
        <f aca="false">VLOOKUP(A162,'BD-202601'!$A$2:$E$198,5,0)</f>
        <v>Eletivo</v>
      </c>
      <c r="H162" s="23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9" t="str">
        <f aca="false">VLOOKUP(A163,'BD-202601'!$A$2:$E$198,5,0)</f>
        <v>Eletivo</v>
      </c>
      <c r="H163" s="23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9" t="str">
        <f aca="false">VLOOKUP(A164,'BD-202601'!$A$2:$E$198,5,0)</f>
        <v>Eletivo</v>
      </c>
      <c r="H164" s="23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9" t="str">
        <f aca="false">VLOOKUP(A165,'BD-202601'!$A$2:$E$198,5,0)</f>
        <v>Eletivo</v>
      </c>
      <c r="H165" s="23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9" t="str">
        <f aca="false">VLOOKUP(A166,'BD-202601'!$A$2:$E$198,5,0)</f>
        <v>Eletivo</v>
      </c>
      <c r="H166" s="23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9" t="str">
        <f aca="false">VLOOKUP(A167,'BD-202601'!$A$2:$E$198,5,0)</f>
        <v>Eletivo</v>
      </c>
      <c r="H167" s="23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9" t="str">
        <f aca="false">VLOOKUP(A168,'BD-202601'!$A$2:$E$198,5,0)</f>
        <v>Eletivo</v>
      </c>
      <c r="H168" s="23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9" t="str">
        <f aca="false">VLOOKUP(A169,'BD-202601'!$A$2:$E$198,5,0)</f>
        <v>Eletivo</v>
      </c>
      <c r="H169" s="23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9" t="str">
        <f aca="false">VLOOKUP(A170,'BD-202601'!$A$2:$E$198,5,0)</f>
        <v>Eletivo</v>
      </c>
      <c r="H170" s="23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9" t="str">
        <f aca="false">VLOOKUP(A171,'BD-202601'!$A$2:$E$198,5,0)</f>
        <v>Eletivo</v>
      </c>
      <c r="H171" s="23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9" t="str">
        <f aca="false">VLOOKUP(A172,'BD-202601'!$A$2:$E$198,5,0)</f>
        <v>Eletivo</v>
      </c>
      <c r="H172" s="23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9" t="str">
        <f aca="false">VLOOKUP(A173,'BD-202601'!$A$2:$E$198,5,0)</f>
        <v>Eletivo</v>
      </c>
      <c r="H173" s="23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9" t="str">
        <f aca="false">VLOOKUP(A174,'BD-202601'!$A$2:$E$198,5,0)</f>
        <v>Eletivo</v>
      </c>
      <c r="H174" s="23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9" t="str">
        <f aca="false">VLOOKUP(A175,'BD-202601'!$A$2:$E$198,5,0)</f>
        <v>Eletivo</v>
      </c>
      <c r="H175" s="23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9" t="str">
        <f aca="false">VLOOKUP(A176,'BD-202601'!$A$2:$E$198,5,0)</f>
        <v>Eletivo</v>
      </c>
      <c r="H176" s="23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9" t="str">
        <f aca="false">VLOOKUP(A177,'BD-202601'!$A$2:$E$198,5,0)</f>
        <v>Eletivo</v>
      </c>
      <c r="H177" s="23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9" t="str">
        <f aca="false">VLOOKUP(A178,'BD-202601'!$A$2:$E$198,5,0)</f>
        <v>Eletivo</v>
      </c>
      <c r="H178" s="23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9" t="str">
        <f aca="false">VLOOKUP(A179,'BD-202601'!$A$2:$E$198,5,0)</f>
        <v>Eletivo</v>
      </c>
      <c r="H179" s="23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9" t="str">
        <f aca="false">VLOOKUP(A180,'BD-202601'!$A$2:$E$198,5,0)</f>
        <v>Eletivo</v>
      </c>
      <c r="H180" s="23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9" t="str">
        <f aca="false">VLOOKUP(A181,'BD-202601'!$A$2:$E$198,5,0)</f>
        <v>Eletivo</v>
      </c>
      <c r="H181" s="23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9" t="str">
        <f aca="false">VLOOKUP(A182,'BD-202601'!$A$2:$E$198,5,0)</f>
        <v>Eletivo</v>
      </c>
      <c r="H182" s="23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9" t="str">
        <f aca="false">VLOOKUP(A183,'BD-202601'!$A$2:$E$198,5,0)</f>
        <v>Eletivo</v>
      </c>
      <c r="H183" s="23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9" t="str">
        <f aca="false">VLOOKUP(A184,'BD-202601'!$A$2:$E$198,5,0)</f>
        <v>Eletivo</v>
      </c>
      <c r="H184" s="23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9" t="str">
        <f aca="false">VLOOKUP(A185,'BD-202601'!$A$2:$E$198,5,0)</f>
        <v>Eletivo</v>
      </c>
      <c r="H185" s="23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9" t="str">
        <f aca="false">VLOOKUP(A186,'BD-202601'!$A$2:$E$198,5,0)</f>
        <v>Eletivo</v>
      </c>
      <c r="H186" s="23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9" t="str">
        <f aca="false">VLOOKUP(A187,'BD-202601'!$A$2:$E$198,5,0)</f>
        <v>Eletivo</v>
      </c>
      <c r="H187" s="23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9" t="str">
        <f aca="false">VLOOKUP(A188,'BD-202601'!$A$2:$E$198,5,0)</f>
        <v>Eletivo</v>
      </c>
      <c r="H188" s="23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9" t="str">
        <f aca="false">VLOOKUP(A189,'BD-202601'!$A$2:$E$198,5,0)</f>
        <v>Eletivo</v>
      </c>
      <c r="H189" s="23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9" t="str">
        <f aca="false">VLOOKUP(A190,'BD-202601'!$A$2:$E$198,5,0)</f>
        <v>Eletivo</v>
      </c>
      <c r="H190" s="23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9" t="str">
        <f aca="false">VLOOKUP(A191,'BD-202601'!$A$2:$E$198,5,0)</f>
        <v>Eletivo</v>
      </c>
      <c r="H191" s="23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9" t="str">
        <f aca="false">VLOOKUP(A192,'BD-202601'!$A$2:$E$198,5,0)</f>
        <v>Eletivo</v>
      </c>
      <c r="H192" s="23" t="n">
        <f aca="false">VLOOKUP(B192,premios!$A$1:$B$100,2,0)</f>
        <v>3072.5</v>
      </c>
    </row>
    <row r="193" customFormat="false" ht="15" hidden="false" customHeight="false" outlineLevel="0" collapsed="false">
      <c r="G193" s="39"/>
    </row>
    <row r="194" customFormat="false" ht="15" hidden="false" customHeight="false" outlineLevel="0" collapsed="false">
      <c r="A194" s="25" t="n">
        <v>6048692</v>
      </c>
      <c r="B194" s="26" t="s">
        <v>969</v>
      </c>
      <c r="C194" s="32" t="n">
        <v>84076.97</v>
      </c>
      <c r="D194" s="26"/>
      <c r="E194" s="26"/>
      <c r="F194" s="26"/>
      <c r="G194" s="26"/>
      <c r="H194" s="34" t="n">
        <f aca="false">SUM(H195:H203)</f>
        <v>4399.5675</v>
      </c>
      <c r="I194" s="34" t="n">
        <f aca="false">SUM(C194,H194)</f>
        <v>88476.5375</v>
      </c>
    </row>
    <row r="195" customFormat="false" ht="15" hidden="false" customHeight="false" outlineLevel="0" collapsed="false">
      <c r="A195" s="18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9" t="str">
        <f aca="false">VLOOKUP(A195,'BD-202601'!$A$2:$E$198,5,0)</f>
        <v>Eletivo</v>
      </c>
      <c r="H195" s="23"/>
      <c r="L195" s="18"/>
    </row>
    <row r="196" customFormat="false" ht="15" hidden="false" customHeight="false" outlineLevel="0" collapsed="false">
      <c r="A196" s="18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9" t="str">
        <f aca="false">VLOOKUP(A196,'BD-202601'!$A$2:$E$198,5,0)</f>
        <v>Eletivo</v>
      </c>
      <c r="H196" s="23"/>
      <c r="L196" s="18"/>
    </row>
    <row r="197" customFormat="false" ht="15" hidden="false" customHeight="false" outlineLevel="0" collapsed="false">
      <c r="A197" s="18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9" t="str">
        <f aca="false">VLOOKUP(A197,'BD-202601'!$A$2:$E$198,5,0)</f>
        <v>Eletivo</v>
      </c>
      <c r="H197" s="23"/>
      <c r="L197" s="18"/>
    </row>
    <row r="198" customFormat="false" ht="15" hidden="false" customHeight="false" outlineLevel="0" collapsed="false">
      <c r="A198" s="18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9" t="str">
        <f aca="false">VLOOKUP(A198,'BD-202601'!$A$2:$E$198,5,0)</f>
        <v>Eletivo</v>
      </c>
      <c r="H198" s="23"/>
      <c r="L198" s="18"/>
    </row>
    <row r="199" customFormat="false" ht="15" hidden="false" customHeight="false" outlineLevel="0" collapsed="false">
      <c r="A199" s="18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9" t="str">
        <f aca="false">VLOOKUP(A199,'BD-202601'!$A$2:$E$198,5,0)</f>
        <v>Eletivo</v>
      </c>
      <c r="H199" s="23"/>
      <c r="L199" s="18"/>
    </row>
    <row r="200" customFormat="false" ht="15" hidden="false" customHeight="false" outlineLevel="0" collapsed="false">
      <c r="A200" s="18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9" t="str">
        <f aca="false">VLOOKUP(A200,'BD-202601'!$A$2:$E$198,5,0)</f>
        <v>Urgencia</v>
      </c>
      <c r="L200" s="18"/>
    </row>
    <row r="201" customFormat="false" ht="15" hidden="false" customHeight="false" outlineLevel="0" collapsed="false">
      <c r="A201" s="18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9" t="str">
        <f aca="false">VLOOKUP(A201,'BD-202601'!$A$2:$E$198,5,0)</f>
        <v>Eletivo</v>
      </c>
      <c r="H201" s="23" t="n">
        <f aca="false">VLOOKUP(B201,premios!$A$1:$B$100,2,0)</f>
        <v>1466.5225</v>
      </c>
      <c r="L201" s="18"/>
    </row>
    <row r="202" customFormat="false" ht="15" hidden="false" customHeight="false" outlineLevel="0" collapsed="false">
      <c r="A202" s="18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9" t="str">
        <f aca="false">VLOOKUP(A202,'BD-202601'!$A$2:$E$198,5,0)</f>
        <v>Eletivo</v>
      </c>
      <c r="H202" s="23" t="n">
        <f aca="false">VLOOKUP(B202,premios!$A$1:$B$100,2,0)</f>
        <v>1466.5225</v>
      </c>
    </row>
    <row r="203" customFormat="false" ht="15" hidden="false" customHeight="false" outlineLevel="0" collapsed="false">
      <c r="A203" s="18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9" t="str">
        <f aca="false">VLOOKUP(A203,'BD-202601'!$A$2:$E$198,5,0)</f>
        <v>Eletivo</v>
      </c>
      <c r="H203" s="23" t="n">
        <f aca="false">VLOOKUP(B203,premios!$A$1:$B$100,2,0)</f>
        <v>1466.5225</v>
      </c>
    </row>
    <row r="204" s="40" customFormat="true" ht="15" hidden="false" customHeight="false" outlineLevel="0" collapsed="false">
      <c r="A204" s="40" t="n">
        <v>4225104608032</v>
      </c>
      <c r="B204" s="40" t="n">
        <v>406050031</v>
      </c>
      <c r="C204" s="40" t="n">
        <v>6082.73</v>
      </c>
      <c r="G204" s="40" t="s">
        <v>965</v>
      </c>
    </row>
    <row r="205" s="40" customFormat="true" ht="15" hidden="false" customHeight="false" outlineLevel="0" collapsed="false">
      <c r="A205" s="40" t="n">
        <v>4225104639415</v>
      </c>
      <c r="B205" s="40" t="n">
        <v>406030138</v>
      </c>
      <c r="C205" s="40" t="n">
        <v>5076.26</v>
      </c>
      <c r="G205" s="40" t="s">
        <v>926</v>
      </c>
    </row>
    <row r="206" customFormat="false" ht="15" hidden="false" customHeight="false" outlineLevel="0" collapsed="false">
      <c r="G206" s="39"/>
    </row>
    <row r="207" customFormat="false" ht="15" hidden="false" customHeight="false" outlineLevel="0" collapsed="false">
      <c r="A207" s="25" t="n">
        <v>9543856</v>
      </c>
      <c r="B207" s="26" t="s">
        <v>970</v>
      </c>
      <c r="C207" s="32" t="n">
        <v>64699.75</v>
      </c>
      <c r="D207" s="27"/>
      <c r="E207" s="27"/>
      <c r="F207" s="27"/>
      <c r="G207" s="27"/>
      <c r="H207" s="27"/>
      <c r="I207" s="32" t="n">
        <f aca="false">SUM(C207,H207)</f>
        <v>64699.75</v>
      </c>
    </row>
    <row r="208" customFormat="false" ht="15" hidden="false" customHeight="false" outlineLevel="0" collapsed="false">
      <c r="A208" s="18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9" t="str">
        <f aca="false">VLOOKUP(A208,'BD-202601'!$A$2:$E$198,5,0)</f>
        <v>Urgencia</v>
      </c>
    </row>
    <row r="209" customFormat="false" ht="15" hidden="false" customHeight="false" outlineLevel="0" collapsed="false">
      <c r="A209" s="18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9" t="str">
        <f aca="false">VLOOKUP(A209,'BD-202601'!$A$2:$E$198,5,0)</f>
        <v>Urgencia</v>
      </c>
    </row>
    <row r="210" customFormat="false" ht="15" hidden="false" customHeight="false" outlineLevel="0" collapsed="false">
      <c r="A210" s="18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9" t="str">
        <f aca="false">VLOOKUP(A210,'BD-202601'!$A$2:$E$198,5,0)</f>
        <v>Eletivo</v>
      </c>
      <c r="H210" s="23"/>
    </row>
    <row r="211" customFormat="false" ht="15" hidden="false" customHeight="false" outlineLevel="0" collapsed="false">
      <c r="A211" s="18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9" t="str">
        <f aca="false">VLOOKUP(A211,'BD-202601'!$A$2:$E$198,5,0)</f>
        <v>Urgencia</v>
      </c>
    </row>
    <row r="212" s="40" customFormat="true" ht="15" hidden="false" customHeight="false" outlineLevel="0" collapsed="false">
      <c r="A212" s="40" t="n">
        <v>4225106610945</v>
      </c>
      <c r="B212" s="40" t="n">
        <v>408040092</v>
      </c>
      <c r="C212" s="40" t="n">
        <v>16214.31</v>
      </c>
      <c r="G212" s="40" t="s">
        <v>926</v>
      </c>
      <c r="H212" s="40" t="n">
        <v>3921.32</v>
      </c>
    </row>
    <row r="213" s="40" customFormat="true" ht="15" hidden="false" customHeight="false" outlineLevel="0" collapsed="false">
      <c r="A213" s="40" t="n">
        <v>4225106627951</v>
      </c>
      <c r="B213" s="40" t="n">
        <v>408040076</v>
      </c>
      <c r="C213" s="40" t="n">
        <v>13239.37</v>
      </c>
      <c r="G213" s="40" t="s">
        <v>965</v>
      </c>
    </row>
    <row r="216" customFormat="false" ht="15" hidden="false" customHeight="false" outlineLevel="0" collapsed="false">
      <c r="A216" s="40" t="s">
        <v>971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8"/>
    <col collapsed="false" customWidth="true" hidden="false" outlineLevel="0" max="4" min="4" style="0" width="14.43"/>
    <col collapsed="false" customWidth="true" hidden="false" outlineLevel="0" max="5" min="5" style="0" width="15.88"/>
  </cols>
  <sheetData>
    <row r="1" customFormat="false" ht="15" hidden="false" customHeight="false" outlineLevel="0" collapsed="false">
      <c r="A1" s="35" t="s">
        <v>972</v>
      </c>
      <c r="B1" s="36" t="s">
        <v>973</v>
      </c>
      <c r="C1" s="36" t="s">
        <v>949</v>
      </c>
      <c r="D1" s="36" t="s">
        <v>950</v>
      </c>
      <c r="E1" s="36" t="s">
        <v>951</v>
      </c>
    </row>
    <row r="2" customFormat="false" ht="15" hidden="false" customHeight="false" outlineLevel="0" collapsed="false">
      <c r="A2" s="0" t="s">
        <v>953</v>
      </c>
      <c r="B2" s="0" t="n">
        <v>62</v>
      </c>
      <c r="C2" s="23" t="n">
        <v>750422.18</v>
      </c>
      <c r="D2" s="33"/>
      <c r="E2" s="37" t="n">
        <v>750422.18</v>
      </c>
    </row>
    <row r="3" customFormat="false" ht="15" hidden="false" customHeight="false" outlineLevel="0" collapsed="false">
      <c r="A3" s="0" t="s">
        <v>955</v>
      </c>
      <c r="B3" s="0" t="n">
        <v>49</v>
      </c>
      <c r="C3" s="23" t="n">
        <v>532755.06</v>
      </c>
      <c r="D3" s="33" t="n">
        <v>7950.9225</v>
      </c>
      <c r="E3" s="37" t="n">
        <f aca="false">SUM(C3:D3)</f>
        <v>540705.9825</v>
      </c>
    </row>
    <row r="4" customFormat="false" ht="15" hidden="false" customHeight="false" outlineLevel="0" collapsed="false">
      <c r="A4" s="0" t="s">
        <v>974</v>
      </c>
      <c r="B4" s="0" t="n">
        <v>3</v>
      </c>
      <c r="C4" s="23" t="n">
        <v>210987.33</v>
      </c>
      <c r="D4" s="33"/>
      <c r="E4" s="37" t="n">
        <f aca="false">SUM(C4:D4)</f>
        <v>210987.33</v>
      </c>
    </row>
    <row r="5" customFormat="false" ht="15" hidden="false" customHeight="false" outlineLevel="0" collapsed="false">
      <c r="A5" s="0" t="s">
        <v>956</v>
      </c>
      <c r="B5" s="0" t="n">
        <v>68</v>
      </c>
      <c r="C5" s="23" t="n">
        <v>423650.17</v>
      </c>
      <c r="D5" s="33" t="n">
        <v>208930</v>
      </c>
      <c r="E5" s="37" t="n">
        <f aca="false">SUM(C5:D5)</f>
        <v>632580.17</v>
      </c>
    </row>
    <row r="6" customFormat="false" ht="15" hidden="false" customHeight="false" outlineLevel="0" collapsed="false">
      <c r="A6" s="0" t="s">
        <v>957</v>
      </c>
      <c r="B6" s="0" t="n">
        <v>9</v>
      </c>
      <c r="C6" s="23" t="n">
        <v>84076.97</v>
      </c>
      <c r="D6" s="33" t="n">
        <f aca="false">'[1]202601'!H189</f>
        <v>4399.5675</v>
      </c>
      <c r="E6" s="37" t="n">
        <f aca="false">SUM(C6:D6)</f>
        <v>88476.5375</v>
      </c>
    </row>
    <row r="7" customFormat="false" ht="15" hidden="false" customHeight="false" outlineLevel="0" collapsed="false">
      <c r="A7" s="0" t="s">
        <v>958</v>
      </c>
      <c r="B7" s="0" t="n">
        <v>4</v>
      </c>
      <c r="C7" s="23" t="n">
        <v>60778.43</v>
      </c>
      <c r="D7" s="33" t="n">
        <v>3921.32</v>
      </c>
      <c r="E7" s="37" t="n">
        <f aca="false">SUM(C7:D7)</f>
        <v>64699.75</v>
      </c>
    </row>
    <row r="8" customFormat="false" ht="15" hidden="false" customHeight="false" outlineLevel="0" collapsed="false">
      <c r="A8" s="0" t="s">
        <v>951</v>
      </c>
      <c r="B8" s="2" t="n">
        <f aca="false">SUM(B2:B7)</f>
        <v>195</v>
      </c>
      <c r="C8" s="42" t="n">
        <f aca="false">SUM(C2:C7)</f>
        <v>2062670.14</v>
      </c>
      <c r="D8" s="42" t="n">
        <f aca="false">SUM(D2:D7)</f>
        <v>225201.81</v>
      </c>
      <c r="E8" s="43" t="n">
        <f aca="false">SUM(C8:D8)</f>
        <v>2287871.95</v>
      </c>
    </row>
    <row r="9" customFormat="false" ht="15" hidden="false" customHeight="false" outlineLevel="0" collapsed="false">
      <c r="C9" s="33"/>
      <c r="D9" s="33"/>
      <c r="E9" s="37"/>
    </row>
    <row r="12" customFormat="false" ht="15" hidden="false" customHeight="false" outlineLevel="0" collapsed="false">
      <c r="C12" s="23"/>
    </row>
    <row r="13" customFormat="false" ht="15" hidden="false" customHeight="false" outlineLevel="0" collapsed="false">
      <c r="C13" s="23"/>
    </row>
    <row r="14" customFormat="false" ht="15" hidden="false" customHeight="false" outlineLevel="0" collapsed="false">
      <c r="C14" s="23"/>
    </row>
    <row r="15" customFormat="false" ht="15" hidden="false" customHeight="false" outlineLevel="0" collapsed="false">
      <c r="C15" s="23"/>
    </row>
    <row r="16" customFormat="false" ht="15" hidden="false" customHeight="false" outlineLevel="0" collapsed="false">
      <c r="C16" s="23"/>
    </row>
    <row r="17" customFormat="false" ht="15" hidden="false" customHeight="false" outlineLevel="0" collapsed="false">
      <c r="C17" s="23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1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975</v>
      </c>
      <c r="E1" s="2" t="s">
        <v>961</v>
      </c>
      <c r="F1" s="2" t="s">
        <v>962</v>
      </c>
      <c r="G1" s="2" t="s">
        <v>931</v>
      </c>
      <c r="H1" s="2" t="s">
        <v>932</v>
      </c>
      <c r="I1" s="2" t="s">
        <v>951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f aca="false">SUM(C3:C38)</f>
        <v>538295.31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538295.31</v>
      </c>
    </row>
    <row r="3" customFormat="false" ht="15" hidden="false" customHeight="false" outlineLevel="0" collapsed="false">
      <c r="A3" s="18" t="n">
        <v>4225100570691</v>
      </c>
      <c r="B3" s="0" t="n">
        <v>415020034</v>
      </c>
      <c r="C3" s="19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0" t="str">
        <f aca="false">VLOOKUP(A3,'BD-202602'!$A$2:$G$189,6,0)</f>
        <v>ELETIVO</v>
      </c>
    </row>
    <row r="4" customFormat="false" ht="15" hidden="false" customHeight="false" outlineLevel="0" collapsed="false">
      <c r="A4" s="18" t="n">
        <v>4225100575058</v>
      </c>
      <c r="B4" s="0" t="n">
        <v>415020034</v>
      </c>
      <c r="C4" s="19" t="n">
        <v>26999.7</v>
      </c>
      <c r="D4" s="0" t="e">
        <f aca="false">VLOOKUP(A4,'202601'!$A$3:$A$216,1,0)</f>
        <v>#N/A</v>
      </c>
      <c r="E4" s="0" t="e">
        <f aca="false">VLOOKUP(A4,'202512'!$A$2:$A$172,1,0)</f>
        <v>#N/A</v>
      </c>
      <c r="F4" s="0" t="e">
        <f aca="false">VLOOKUP(A4,'202511'!$B$4:$B$176,1,0)</f>
        <v>#N/A</v>
      </c>
      <c r="G4" s="0" t="str">
        <f aca="false">VLOOKUP(A4,'BD-202602'!$A$2:$G$189,6,0)</f>
        <v>URGENCIA</v>
      </c>
    </row>
    <row r="5" customFormat="false" ht="15" hidden="false" customHeight="false" outlineLevel="0" collapsed="false">
      <c r="A5" s="18" t="n">
        <v>4225100587400</v>
      </c>
      <c r="B5" s="0" t="n">
        <v>406030049</v>
      </c>
      <c r="C5" s="19" t="n">
        <v>7759.45</v>
      </c>
      <c r="D5" s="0" t="e">
        <f aca="false">VLOOKUP(A5,'202601'!$A$3:$A$216,1,0)</f>
        <v>#N/A</v>
      </c>
      <c r="E5" s="0" t="e">
        <f aca="false">VLOOKUP(A5,'202512'!$A$2:$A$172,1,0)</f>
        <v>#N/A</v>
      </c>
      <c r="F5" s="0" t="e">
        <f aca="false">VLOOKUP(A5,'202511'!$B$4:$B$176,1,0)</f>
        <v>#N/A</v>
      </c>
      <c r="G5" s="0" t="str">
        <f aca="false">VLOOKUP(A5,'BD-202602'!$A$2:$G$189,6,0)</f>
        <v>URGENCIA</v>
      </c>
    </row>
    <row r="6" customFormat="false" ht="15" hidden="false" customHeight="false" outlineLevel="0" collapsed="false">
      <c r="A6" s="18" t="n">
        <v>4225100591723</v>
      </c>
      <c r="B6" s="0" t="n">
        <v>406030022</v>
      </c>
      <c r="C6" s="19" t="n">
        <v>8101.69</v>
      </c>
      <c r="D6" s="0" t="e">
        <f aca="false">VLOOKUP(A6,'202601'!$A$3:$A$216,1,0)</f>
        <v>#N/A</v>
      </c>
      <c r="E6" s="0" t="e">
        <f aca="false">VLOOKUP(A6,'202512'!$A$2:$A$172,1,0)</f>
        <v>#N/A</v>
      </c>
      <c r="F6" s="0" t="e">
        <f aca="false">VLOOKUP(A6,'202511'!$B$4:$B$176,1,0)</f>
        <v>#N/A</v>
      </c>
      <c r="G6" s="0" t="str">
        <f aca="false">VLOOKUP(A6,'BD-202602'!$A$2:$G$189,6,0)</f>
        <v>URGENCIA</v>
      </c>
    </row>
    <row r="7" customFormat="false" ht="15" hidden="false" customHeight="false" outlineLevel="0" collapsed="false">
      <c r="A7" s="18" t="n">
        <v>4225100593373</v>
      </c>
      <c r="B7" s="0" t="n">
        <v>415020034</v>
      </c>
      <c r="C7" s="19" t="n">
        <v>33857.35</v>
      </c>
      <c r="D7" s="0" t="e">
        <f aca="false">VLOOKUP(A7,'202601'!$A$3:$A$216,1,0)</f>
        <v>#N/A</v>
      </c>
      <c r="E7" s="0" t="e">
        <f aca="false">VLOOKUP(A7,'202512'!$A$2:$A$172,1,0)</f>
        <v>#N/A</v>
      </c>
      <c r="F7" s="0" t="e">
        <f aca="false">VLOOKUP(A7,'202511'!$B$4:$B$176,1,0)</f>
        <v>#N/A</v>
      </c>
      <c r="G7" s="0" t="str">
        <f aca="false">VLOOKUP(A7,'BD-202602'!$A$2:$G$189,6,0)</f>
        <v>URGENCIA</v>
      </c>
    </row>
    <row r="8" customFormat="false" ht="15" hidden="false" customHeight="false" outlineLevel="0" collapsed="false">
      <c r="A8" s="18" t="n">
        <v>4225100598774</v>
      </c>
      <c r="B8" s="0" t="n">
        <v>406030049</v>
      </c>
      <c r="C8" s="19" t="n">
        <v>6489.66</v>
      </c>
      <c r="D8" s="0" t="e">
        <f aca="false">VLOOKUP(A8,'202601'!$A$3:$A$216,1,0)</f>
        <v>#N/A</v>
      </c>
      <c r="E8" s="0" t="e">
        <f aca="false">VLOOKUP(A8,'202512'!$A$2:$A$172,1,0)</f>
        <v>#N/A</v>
      </c>
      <c r="F8" s="0" t="e">
        <f aca="false">VLOOKUP(A8,'202511'!$B$4:$B$176,1,0)</f>
        <v>#N/A</v>
      </c>
      <c r="G8" s="0" t="str">
        <f aca="false">VLOOKUP(A8,'BD-202602'!$A$2:$G$189,6,0)</f>
        <v>URGENCIA</v>
      </c>
    </row>
    <row r="9" customFormat="false" ht="15" hidden="false" customHeight="false" outlineLevel="0" collapsed="false">
      <c r="A9" s="18" t="n">
        <v>4225100600072</v>
      </c>
      <c r="B9" s="0" t="n">
        <v>406010650</v>
      </c>
      <c r="C9" s="19" t="n">
        <v>29242.1</v>
      </c>
      <c r="D9" s="0" t="e">
        <f aca="false">VLOOKUP(A9,'202601'!$A$3:$A$216,1,0)</f>
        <v>#N/A</v>
      </c>
      <c r="E9" s="0" t="e">
        <f aca="false">VLOOKUP(A9,'202512'!$A$2:$A$172,1,0)</f>
        <v>#N/A</v>
      </c>
      <c r="F9" s="0" t="e">
        <f aca="false">VLOOKUP(A9,'202511'!$B$4:$B$176,1,0)</f>
        <v>#N/A</v>
      </c>
      <c r="G9" s="0" t="str">
        <f aca="false">VLOOKUP(A9,'BD-202602'!$A$2:$G$189,6,0)</f>
        <v>URGENCIA</v>
      </c>
    </row>
    <row r="10" customFormat="false" ht="15" hidden="false" customHeight="false" outlineLevel="0" collapsed="false">
      <c r="A10" s="18" t="n">
        <v>4225100601953</v>
      </c>
      <c r="B10" s="0" t="n">
        <v>406010692</v>
      </c>
      <c r="C10" s="19" t="n">
        <v>22305.53</v>
      </c>
      <c r="D10" s="0" t="e">
        <f aca="false">VLOOKUP(A10,'202601'!$A$3:$A$216,1,0)</f>
        <v>#N/A</v>
      </c>
      <c r="E10" s="0" t="e">
        <f aca="false">VLOOKUP(A10,'202512'!$A$2:$A$172,1,0)</f>
        <v>#N/A</v>
      </c>
      <c r="F10" s="0" t="e">
        <f aca="false">VLOOKUP(A10,'202511'!$B$4:$B$176,1,0)</f>
        <v>#N/A</v>
      </c>
      <c r="G10" s="0" t="str">
        <f aca="false">VLOOKUP(A10,'BD-202602'!$A$2:$G$189,6,0)</f>
        <v>URGENCIA</v>
      </c>
    </row>
    <row r="11" customFormat="false" ht="15" hidden="false" customHeight="false" outlineLevel="0" collapsed="false">
      <c r="A11" s="18" t="n">
        <v>4225100606837</v>
      </c>
      <c r="B11" s="0" t="n">
        <v>406010935</v>
      </c>
      <c r="C11" s="19" t="n">
        <v>21603.38</v>
      </c>
      <c r="D11" s="0" t="e">
        <f aca="false">VLOOKUP(A11,'202601'!$A$3:$A$216,1,0)</f>
        <v>#N/A</v>
      </c>
      <c r="E11" s="0" t="e">
        <f aca="false">VLOOKUP(A11,'202512'!$A$2:$A$172,1,0)</f>
        <v>#N/A</v>
      </c>
      <c r="F11" s="0" t="e">
        <f aca="false">VLOOKUP(A11,'202511'!$B$4:$B$176,1,0)</f>
        <v>#N/A</v>
      </c>
      <c r="G11" s="0" t="str">
        <f aca="false">VLOOKUP(A11,'BD-202602'!$A$2:$G$189,6,0)</f>
        <v>URGENCIA</v>
      </c>
    </row>
    <row r="12" customFormat="false" ht="15" hidden="false" customHeight="false" outlineLevel="0" collapsed="false">
      <c r="A12" s="18" t="n">
        <v>4225100611908</v>
      </c>
      <c r="B12" s="0" t="n">
        <v>406010935</v>
      </c>
      <c r="C12" s="19" t="n">
        <v>26630.17</v>
      </c>
      <c r="D12" s="0" t="e">
        <f aca="false">VLOOKUP(A12,'202601'!$A$3:$A$216,1,0)</f>
        <v>#N/A</v>
      </c>
      <c r="E12" s="0" t="e">
        <f aca="false">VLOOKUP(A12,'202512'!$A$2:$A$172,1,0)</f>
        <v>#N/A</v>
      </c>
      <c r="F12" s="0" t="e">
        <f aca="false">VLOOKUP(A12,'202511'!$B$4:$B$176,1,0)</f>
        <v>#N/A</v>
      </c>
      <c r="G12" s="0" t="str">
        <f aca="false">VLOOKUP(A12,'BD-202602'!$A$2:$G$189,6,0)</f>
        <v>URGENCIA</v>
      </c>
    </row>
    <row r="13" customFormat="false" ht="15" hidden="false" customHeight="false" outlineLevel="0" collapsed="false">
      <c r="A13" s="18" t="n">
        <v>4225100614450</v>
      </c>
      <c r="B13" s="0" t="n">
        <v>415010012</v>
      </c>
      <c r="C13" s="19" t="n">
        <v>61192.1</v>
      </c>
      <c r="D13" s="0" t="e">
        <f aca="false">VLOOKUP(A13,'202601'!$A$3:$A$216,1,0)</f>
        <v>#N/A</v>
      </c>
      <c r="E13" s="0" t="e">
        <f aca="false">VLOOKUP(A13,'202512'!$A$2:$A$172,1,0)</f>
        <v>#N/A</v>
      </c>
      <c r="F13" s="0" t="e">
        <f aca="false">VLOOKUP(A13,'202511'!$B$4:$B$176,1,0)</f>
        <v>#N/A</v>
      </c>
      <c r="G13" s="0" t="str">
        <f aca="false">VLOOKUP(A13,'BD-202602'!$A$2:$G$189,6,0)</f>
        <v>URGENCIA</v>
      </c>
    </row>
    <row r="14" customFormat="false" ht="15" hidden="false" customHeight="false" outlineLevel="0" collapsed="false">
      <c r="A14" s="18" t="n">
        <v>4225100615065</v>
      </c>
      <c r="B14" s="0" t="n">
        <v>406010820</v>
      </c>
      <c r="C14" s="19" t="n">
        <v>24104.14</v>
      </c>
      <c r="D14" s="0" t="e">
        <f aca="false">VLOOKUP(A14,'202601'!$A$3:$A$216,1,0)</f>
        <v>#N/A</v>
      </c>
      <c r="E14" s="0" t="e">
        <f aca="false">VLOOKUP(A14,'202512'!$A$2:$A$172,1,0)</f>
        <v>#N/A</v>
      </c>
      <c r="F14" s="0" t="e">
        <f aca="false">VLOOKUP(A14,'202511'!$B$4:$B$176,1,0)</f>
        <v>#N/A</v>
      </c>
      <c r="G14" s="0" t="str">
        <f aca="false">VLOOKUP(A14,'BD-202602'!$A$2:$G$189,6,0)</f>
        <v>URGENCIA</v>
      </c>
    </row>
    <row r="15" customFormat="false" ht="15" hidden="false" customHeight="false" outlineLevel="0" collapsed="false">
      <c r="A15" s="18" t="n">
        <v>4225100615252</v>
      </c>
      <c r="B15" s="0" t="n">
        <v>406010650</v>
      </c>
      <c r="C15" s="19" t="n">
        <v>9374.03</v>
      </c>
      <c r="D15" s="0" t="e">
        <f aca="false">VLOOKUP(A15,'202601'!$A$3:$A$216,1,0)</f>
        <v>#N/A</v>
      </c>
      <c r="E15" s="0" t="e">
        <f aca="false">VLOOKUP(A15,'202512'!$A$2:$A$172,1,0)</f>
        <v>#N/A</v>
      </c>
      <c r="F15" s="0" t="e">
        <f aca="false">VLOOKUP(A15,'202511'!$B$4:$B$176,1,0)</f>
        <v>#N/A</v>
      </c>
      <c r="G15" s="0" t="str">
        <f aca="false">VLOOKUP(A15,'BD-202602'!$A$2:$G$189,6,0)</f>
        <v>URGENCIA</v>
      </c>
    </row>
    <row r="16" customFormat="false" ht="15" hidden="false" customHeight="false" outlineLevel="0" collapsed="false">
      <c r="A16" s="18" t="n">
        <v>4225100617386</v>
      </c>
      <c r="B16" s="0" t="n">
        <v>406030014</v>
      </c>
      <c r="C16" s="19" t="n">
        <v>2700.88</v>
      </c>
      <c r="D16" s="0" t="e">
        <f aca="false">VLOOKUP(A16,'202601'!$A$3:$A$216,1,0)</f>
        <v>#N/A</v>
      </c>
      <c r="E16" s="0" t="e">
        <f aca="false">VLOOKUP(A16,'202512'!$A$2:$A$172,1,0)</f>
        <v>#N/A</v>
      </c>
      <c r="F16" s="0" t="e">
        <f aca="false">VLOOKUP(A16,'202511'!$B$4:$B$176,1,0)</f>
        <v>#N/A</v>
      </c>
      <c r="G16" s="0" t="str">
        <f aca="false">VLOOKUP(A16,'BD-202602'!$A$2:$G$189,6,0)</f>
        <v>URGENCIA</v>
      </c>
    </row>
    <row r="17" customFormat="false" ht="15" hidden="false" customHeight="false" outlineLevel="0" collapsed="false">
      <c r="A17" s="18" t="n">
        <v>4225100619003</v>
      </c>
      <c r="B17" s="0" t="n">
        <v>406030049</v>
      </c>
      <c r="C17" s="19" t="n">
        <v>6536.65</v>
      </c>
      <c r="D17" s="0" t="e">
        <f aca="false">VLOOKUP(A17,'202601'!$A$3:$A$216,1,0)</f>
        <v>#N/A</v>
      </c>
      <c r="E17" s="0" t="e">
        <f aca="false">VLOOKUP(A17,'202512'!$A$2:$A$172,1,0)</f>
        <v>#N/A</v>
      </c>
      <c r="F17" s="0" t="e">
        <f aca="false">VLOOKUP(A17,'202511'!$B$4:$B$176,1,0)</f>
        <v>#N/A</v>
      </c>
      <c r="G17" s="0" t="str">
        <f aca="false">VLOOKUP(A17,'BD-202602'!$A$2:$G$189,6,0)</f>
        <v>URGENCIA</v>
      </c>
    </row>
    <row r="18" customFormat="false" ht="15" hidden="false" customHeight="false" outlineLevel="0" collapsed="false">
      <c r="A18" s="18" t="n">
        <v>4225100620015</v>
      </c>
      <c r="B18" s="0" t="n">
        <v>415020034</v>
      </c>
      <c r="C18" s="19" t="n">
        <v>10084.25</v>
      </c>
      <c r="D18" s="0" t="e">
        <f aca="false">VLOOKUP(A18,'202601'!$A$3:$A$216,1,0)</f>
        <v>#N/A</v>
      </c>
      <c r="E18" s="0" t="e">
        <f aca="false">VLOOKUP(A18,'202512'!$A$2:$A$172,1,0)</f>
        <v>#N/A</v>
      </c>
      <c r="F18" s="0" t="e">
        <f aca="false">VLOOKUP(A18,'202511'!$B$4:$B$176,1,0)</f>
        <v>#N/A</v>
      </c>
      <c r="G18" s="0" t="str">
        <f aca="false">VLOOKUP(A18,'BD-202602'!$A$2:$G$189,6,0)</f>
        <v>URGENCIA</v>
      </c>
    </row>
    <row r="19" customFormat="false" ht="15" hidden="false" customHeight="false" outlineLevel="0" collapsed="false">
      <c r="A19" s="18" t="n">
        <v>4225100621775</v>
      </c>
      <c r="B19" s="0" t="n">
        <v>406030049</v>
      </c>
      <c r="C19" s="19" t="n">
        <v>5662.49</v>
      </c>
      <c r="D19" s="0" t="e">
        <f aca="false">VLOOKUP(A19,'202601'!$A$3:$A$216,1,0)</f>
        <v>#N/A</v>
      </c>
      <c r="E19" s="0" t="e">
        <f aca="false">VLOOKUP(A19,'202512'!$A$2:$A$172,1,0)</f>
        <v>#N/A</v>
      </c>
      <c r="F19" s="0" t="e">
        <f aca="false">VLOOKUP(A19,'202511'!$B$4:$B$176,1,0)</f>
        <v>#N/A</v>
      </c>
      <c r="G19" s="0" t="str">
        <f aca="false">VLOOKUP(A19,'BD-202602'!$A$2:$G$189,6,0)</f>
        <v>URGENCIA</v>
      </c>
    </row>
    <row r="20" customFormat="false" ht="15" hidden="false" customHeight="false" outlineLevel="0" collapsed="false">
      <c r="A20" s="18" t="n">
        <v>4225100621786</v>
      </c>
      <c r="B20" s="0" t="n">
        <v>406010803</v>
      </c>
      <c r="C20" s="19" t="n">
        <v>19816.87</v>
      </c>
      <c r="D20" s="0" t="e">
        <f aca="false">VLOOKUP(A20,'202601'!$A$3:$A$216,1,0)</f>
        <v>#N/A</v>
      </c>
      <c r="E20" s="0" t="e">
        <f aca="false">VLOOKUP(A20,'202512'!$A$2:$A$172,1,0)</f>
        <v>#N/A</v>
      </c>
      <c r="F20" s="0" t="e">
        <f aca="false">VLOOKUP(A20,'202511'!$B$4:$B$176,1,0)</f>
        <v>#N/A</v>
      </c>
      <c r="G20" s="0" t="str">
        <f aca="false">VLOOKUP(A20,'BD-202602'!$A$2:$G$189,6,0)</f>
        <v>URGENCIA</v>
      </c>
    </row>
    <row r="21" customFormat="false" ht="15" hidden="false" customHeight="false" outlineLevel="0" collapsed="false">
      <c r="A21" s="18" t="n">
        <v>4225100623250</v>
      </c>
      <c r="B21" s="0" t="n">
        <v>406010650</v>
      </c>
      <c r="C21" s="19" t="n">
        <v>8668.07</v>
      </c>
      <c r="D21" s="0" t="e">
        <f aca="false">VLOOKUP(A21,'202601'!$A$3:$A$216,1,0)</f>
        <v>#N/A</v>
      </c>
      <c r="E21" s="0" t="e">
        <f aca="false">VLOOKUP(A21,'202512'!$A$2:$A$172,1,0)</f>
        <v>#N/A</v>
      </c>
      <c r="F21" s="0" t="e">
        <f aca="false">VLOOKUP(A21,'202511'!$B$4:$B$176,1,0)</f>
        <v>#N/A</v>
      </c>
      <c r="G21" s="0" t="str">
        <f aca="false">VLOOKUP(A21,'BD-202602'!$A$2:$G$189,6,0)</f>
        <v>URGENCIA</v>
      </c>
    </row>
    <row r="22" customFormat="false" ht="15" hidden="false" customHeight="false" outlineLevel="0" collapsed="false">
      <c r="A22" s="18" t="n">
        <v>4225100624393</v>
      </c>
      <c r="B22" s="0" t="n">
        <v>415020034</v>
      </c>
      <c r="C22" s="19" t="n">
        <v>10968.13</v>
      </c>
      <c r="D22" s="0" t="e">
        <f aca="false">VLOOKUP(A22,'202601'!$A$3:$A$216,1,0)</f>
        <v>#N/A</v>
      </c>
      <c r="E22" s="0" t="e">
        <f aca="false">VLOOKUP(A22,'202512'!$A$2:$A$172,1,0)</f>
        <v>#N/A</v>
      </c>
      <c r="F22" s="0" t="e">
        <f aca="false">VLOOKUP(A22,'202511'!$B$4:$B$176,1,0)</f>
        <v>#N/A</v>
      </c>
      <c r="G22" s="0" t="str">
        <f aca="false">VLOOKUP(A22,'BD-202602'!$A$2:$G$189,6,0)</f>
        <v>ELETIVO</v>
      </c>
    </row>
    <row r="23" customFormat="false" ht="15" hidden="false" customHeight="false" outlineLevel="0" collapsed="false">
      <c r="A23" s="18" t="n">
        <v>4225100625251</v>
      </c>
      <c r="B23" s="0" t="n">
        <v>415020034</v>
      </c>
      <c r="C23" s="19" t="n">
        <v>10972.84</v>
      </c>
      <c r="D23" s="0" t="e">
        <f aca="false">VLOOKUP(A23,'202601'!$A$3:$A$216,1,0)</f>
        <v>#N/A</v>
      </c>
      <c r="E23" s="0" t="e">
        <f aca="false">VLOOKUP(A23,'202512'!$A$2:$A$172,1,0)</f>
        <v>#N/A</v>
      </c>
      <c r="F23" s="0" t="e">
        <f aca="false">VLOOKUP(A23,'202511'!$B$4:$B$176,1,0)</f>
        <v>#N/A</v>
      </c>
      <c r="G23" s="0" t="str">
        <f aca="false">VLOOKUP(A23,'BD-202602'!$A$2:$G$189,6,0)</f>
        <v>URGENCIA</v>
      </c>
    </row>
    <row r="24" customFormat="false" ht="15" hidden="false" customHeight="false" outlineLevel="0" collapsed="false">
      <c r="A24" s="18" t="n">
        <v>4225100626978</v>
      </c>
      <c r="B24" s="0" t="n">
        <v>406011206</v>
      </c>
      <c r="C24" s="19" t="n">
        <v>25771.96</v>
      </c>
      <c r="D24" s="0" t="e">
        <f aca="false">VLOOKUP(A24,'202601'!$A$3:$A$216,1,0)</f>
        <v>#N/A</v>
      </c>
      <c r="E24" s="0" t="e">
        <f aca="false">VLOOKUP(A24,'202512'!$A$2:$A$172,1,0)</f>
        <v>#N/A</v>
      </c>
      <c r="F24" s="0" t="e">
        <f aca="false">VLOOKUP(A24,'202511'!$B$4:$B$176,1,0)</f>
        <v>#N/A</v>
      </c>
      <c r="G24" s="0" t="str">
        <f aca="false">VLOOKUP(A24,'BD-202602'!$A$2:$G$189,6,0)</f>
        <v>URGENCIA</v>
      </c>
    </row>
    <row r="25" customFormat="false" ht="15" hidden="false" customHeight="false" outlineLevel="0" collapsed="false">
      <c r="A25" s="18" t="n">
        <v>4225100627650</v>
      </c>
      <c r="B25" s="0" t="n">
        <v>406040052</v>
      </c>
      <c r="C25" s="19" t="n">
        <v>3021.91</v>
      </c>
      <c r="D25" s="0" t="e">
        <f aca="false">VLOOKUP(A25,'202601'!$A$3:$A$216,1,0)</f>
        <v>#N/A</v>
      </c>
      <c r="E25" s="0" t="e">
        <f aca="false">VLOOKUP(A25,'202512'!$A$2:$A$172,1,0)</f>
        <v>#N/A</v>
      </c>
      <c r="F25" s="0" t="e">
        <f aca="false">VLOOKUP(A25,'202511'!$B$4:$B$176,1,0)</f>
        <v>#N/A</v>
      </c>
      <c r="G25" s="0" t="str">
        <f aca="false">VLOOKUP(A25,'BD-202602'!$A$2:$G$189,6,0)</f>
        <v>URGENCIA</v>
      </c>
    </row>
    <row r="26" customFormat="false" ht="15" hidden="false" customHeight="false" outlineLevel="0" collapsed="false">
      <c r="A26" s="18" t="n">
        <v>4225100627869</v>
      </c>
      <c r="B26" s="0" t="n">
        <v>415020034</v>
      </c>
      <c r="C26" s="19" t="n">
        <v>8680.57</v>
      </c>
      <c r="D26" s="0" t="e">
        <f aca="false">VLOOKUP(A26,'202601'!$A$3:$A$216,1,0)</f>
        <v>#N/A</v>
      </c>
      <c r="E26" s="0" t="e">
        <f aca="false">VLOOKUP(A26,'202512'!$A$2:$A$172,1,0)</f>
        <v>#N/A</v>
      </c>
      <c r="F26" s="0" t="e">
        <f aca="false">VLOOKUP(A26,'202511'!$B$4:$B$176,1,0)</f>
        <v>#N/A</v>
      </c>
      <c r="G26" s="0" t="str">
        <f aca="false">VLOOKUP(A26,'BD-202602'!$A$2:$G$189,6,0)</f>
        <v>ELETIVO</v>
      </c>
    </row>
    <row r="27" customFormat="false" ht="15" hidden="false" customHeight="false" outlineLevel="0" collapsed="false">
      <c r="A27" s="18" t="n">
        <v>4225100632016</v>
      </c>
      <c r="B27" s="0" t="n">
        <v>415020034</v>
      </c>
      <c r="C27" s="19" t="n">
        <v>10488.91</v>
      </c>
      <c r="D27" s="0" t="e">
        <f aca="false">VLOOKUP(A27,'202601'!$A$3:$A$216,1,0)</f>
        <v>#N/A</v>
      </c>
      <c r="E27" s="0" t="e">
        <f aca="false">VLOOKUP(A27,'202512'!$A$2:$A$172,1,0)</f>
        <v>#N/A</v>
      </c>
      <c r="F27" s="0" t="e">
        <f aca="false">VLOOKUP(A27,'202511'!$B$4:$B$176,1,0)</f>
        <v>#N/A</v>
      </c>
      <c r="G27" s="0" t="str">
        <f aca="false">VLOOKUP(A27,'BD-202602'!$A$2:$G$189,6,0)</f>
        <v>URGENCIA</v>
      </c>
    </row>
    <row r="28" customFormat="false" ht="15" hidden="false" customHeight="false" outlineLevel="0" collapsed="false">
      <c r="A28" s="18" t="n">
        <v>4225100633204</v>
      </c>
      <c r="B28" s="0" t="n">
        <v>415020034</v>
      </c>
      <c r="C28" s="19" t="n">
        <v>8780.43</v>
      </c>
      <c r="D28" s="0" t="e">
        <f aca="false">VLOOKUP(A28,'202601'!$A$3:$A$216,1,0)</f>
        <v>#N/A</v>
      </c>
      <c r="E28" s="0" t="e">
        <f aca="false">VLOOKUP(A28,'202512'!$A$2:$A$172,1,0)</f>
        <v>#N/A</v>
      </c>
      <c r="F28" s="0" t="e">
        <f aca="false">VLOOKUP(A28,'202511'!$B$4:$B$176,1,0)</f>
        <v>#N/A</v>
      </c>
      <c r="G28" s="0" t="str">
        <f aca="false">VLOOKUP(A28,'BD-202602'!$A$2:$G$189,6,0)</f>
        <v>URGENCIA</v>
      </c>
    </row>
    <row r="29" customFormat="false" ht="15" hidden="false" customHeight="false" outlineLevel="0" collapsed="false">
      <c r="A29" s="18" t="n">
        <v>4225100634436</v>
      </c>
      <c r="B29" s="0" t="n">
        <v>406030049</v>
      </c>
      <c r="C29" s="19" t="n">
        <v>10611.86</v>
      </c>
      <c r="D29" s="0" t="e">
        <f aca="false">VLOOKUP(A29,'202601'!$A$3:$A$216,1,0)</f>
        <v>#N/A</v>
      </c>
      <c r="E29" s="0" t="e">
        <f aca="false">VLOOKUP(A29,'202512'!$A$2:$A$172,1,0)</f>
        <v>#N/A</v>
      </c>
      <c r="F29" s="0" t="e">
        <f aca="false">VLOOKUP(A29,'202511'!$B$4:$B$176,1,0)</f>
        <v>#N/A</v>
      </c>
      <c r="G29" s="0" t="str">
        <f aca="false">VLOOKUP(A29,'BD-202602'!$A$2:$G$189,6,0)</f>
        <v>URGENCIA</v>
      </c>
    </row>
    <row r="30" customFormat="false" ht="15" hidden="false" customHeight="false" outlineLevel="0" collapsed="false">
      <c r="A30" s="18" t="n">
        <v>4225100635877</v>
      </c>
      <c r="B30" s="0" t="n">
        <v>406030049</v>
      </c>
      <c r="C30" s="19" t="n">
        <v>9818.65</v>
      </c>
      <c r="D30" s="0" t="e">
        <f aca="false">VLOOKUP(A30,'202601'!$A$3:$A$216,1,0)</f>
        <v>#N/A</v>
      </c>
      <c r="E30" s="0" t="e">
        <f aca="false">VLOOKUP(A30,'202512'!$A$2:$A$172,1,0)</f>
        <v>#N/A</v>
      </c>
      <c r="F30" s="0" t="e">
        <f aca="false">VLOOKUP(A30,'202511'!$B$4:$B$176,1,0)</f>
        <v>#N/A</v>
      </c>
      <c r="G30" s="0" t="str">
        <f aca="false">VLOOKUP(A30,'BD-202602'!$A$2:$G$189,6,0)</f>
        <v>URGENCIA</v>
      </c>
    </row>
    <row r="31" customFormat="false" ht="15" hidden="false" customHeight="false" outlineLevel="0" collapsed="false">
      <c r="A31" s="18" t="n">
        <v>4225100636801</v>
      </c>
      <c r="B31" s="0" t="n">
        <v>406010650</v>
      </c>
      <c r="C31" s="19" t="n">
        <v>8820.75</v>
      </c>
      <c r="D31" s="0" t="e">
        <f aca="false">VLOOKUP(A31,'202601'!$A$3:$A$216,1,0)</f>
        <v>#N/A</v>
      </c>
      <c r="E31" s="0" t="e">
        <f aca="false">VLOOKUP(A31,'202512'!$A$2:$A$172,1,0)</f>
        <v>#N/A</v>
      </c>
      <c r="F31" s="0" t="e">
        <f aca="false">VLOOKUP(A31,'202511'!$B$4:$B$176,1,0)</f>
        <v>#N/A</v>
      </c>
      <c r="G31" s="0" t="str">
        <f aca="false">VLOOKUP(A31,'BD-202602'!$A$2:$G$189,6,0)</f>
        <v>URGENCIA</v>
      </c>
    </row>
    <row r="32" customFormat="false" ht="15" hidden="false" customHeight="false" outlineLevel="0" collapsed="false">
      <c r="A32" s="18" t="n">
        <v>4225100641311</v>
      </c>
      <c r="B32" s="0" t="n">
        <v>406030049</v>
      </c>
      <c r="C32" s="19" t="n">
        <v>8473.35</v>
      </c>
      <c r="D32" s="0" t="e">
        <f aca="false">VLOOKUP(A32,'202601'!$A$3:$A$216,1,0)</f>
        <v>#N/A</v>
      </c>
      <c r="E32" s="0" t="e">
        <f aca="false">VLOOKUP(A32,'202512'!$A$2:$A$172,1,0)</f>
        <v>#N/A</v>
      </c>
      <c r="F32" s="0" t="e">
        <f aca="false">VLOOKUP(A32,'202511'!$B$4:$B$176,1,0)</f>
        <v>#N/A</v>
      </c>
      <c r="G32" s="0" t="str">
        <f aca="false">VLOOKUP(A32,'BD-202602'!$A$2:$G$189,6,0)</f>
        <v>URGENCIA</v>
      </c>
    </row>
    <row r="33" customFormat="false" ht="15" hidden="false" customHeight="false" outlineLevel="0" collapsed="false">
      <c r="A33" s="18" t="n">
        <v>4225100642103</v>
      </c>
      <c r="B33" s="0" t="n">
        <v>406030049</v>
      </c>
      <c r="C33" s="19" t="n">
        <v>6446.79</v>
      </c>
      <c r="D33" s="0" t="e">
        <f aca="false">VLOOKUP(A33,'202601'!$A$3:$A$216,1,0)</f>
        <v>#N/A</v>
      </c>
      <c r="E33" s="0" t="e">
        <f aca="false">VLOOKUP(A33,'202512'!$A$2:$A$172,1,0)</f>
        <v>#N/A</v>
      </c>
      <c r="F33" s="0" t="e">
        <f aca="false">VLOOKUP(A33,'202511'!$B$4:$B$176,1,0)</f>
        <v>#N/A</v>
      </c>
      <c r="G33" s="0" t="str">
        <f aca="false">VLOOKUP(A33,'BD-202602'!$A$2:$G$189,6,0)</f>
        <v>URGENCIA</v>
      </c>
    </row>
    <row r="34" customFormat="false" ht="15" hidden="false" customHeight="false" outlineLevel="0" collapsed="false">
      <c r="A34" s="18" t="n">
        <v>4225100643324</v>
      </c>
      <c r="B34" s="0" t="n">
        <v>406030049</v>
      </c>
      <c r="C34" s="19" t="n">
        <v>6735.16</v>
      </c>
      <c r="D34" s="0" t="e">
        <f aca="false">VLOOKUP(A34,'202601'!$A$3:$A$216,1,0)</f>
        <v>#N/A</v>
      </c>
      <c r="E34" s="0" t="e">
        <f aca="false">VLOOKUP(A34,'202512'!$A$2:$A$172,1,0)</f>
        <v>#N/A</v>
      </c>
      <c r="F34" s="0" t="e">
        <f aca="false">VLOOKUP(A34,'202511'!$B$4:$B$176,1,0)</f>
        <v>#N/A</v>
      </c>
      <c r="G34" s="0" t="str">
        <f aca="false">VLOOKUP(A34,'BD-202602'!$A$2:$G$189,6,0)</f>
        <v>URGENCIA</v>
      </c>
    </row>
    <row r="35" customFormat="false" ht="15" hidden="false" customHeight="false" outlineLevel="0" collapsed="false">
      <c r="A35" s="18" t="n">
        <v>4225100644094</v>
      </c>
      <c r="B35" s="0" t="n">
        <v>406010650</v>
      </c>
      <c r="C35" s="19" t="n">
        <v>8652.07</v>
      </c>
      <c r="D35" s="0" t="e">
        <f aca="false">VLOOKUP(A35,'202601'!$A$3:$A$216,1,0)</f>
        <v>#N/A</v>
      </c>
      <c r="E35" s="0" t="e">
        <f aca="false">VLOOKUP(A35,'202512'!$A$2:$A$172,1,0)</f>
        <v>#N/A</v>
      </c>
      <c r="F35" s="0" t="e">
        <f aca="false">VLOOKUP(A35,'202511'!$B$4:$B$176,1,0)</f>
        <v>#N/A</v>
      </c>
      <c r="G35" s="0" t="str">
        <f aca="false">VLOOKUP(A35,'BD-202602'!$A$2:$G$189,6,0)</f>
        <v>ELETIVO</v>
      </c>
    </row>
    <row r="36" customFormat="false" ht="15" hidden="false" customHeight="false" outlineLevel="0" collapsed="false">
      <c r="A36" s="18" t="n">
        <v>4226104611740</v>
      </c>
      <c r="B36" s="0" t="n">
        <v>415020034</v>
      </c>
      <c r="C36" s="19" t="n">
        <v>6741.55</v>
      </c>
      <c r="D36" s="0" t="e">
        <f aca="false">VLOOKUP(A36,'202601'!$A$3:$A$216,1,0)</f>
        <v>#N/A</v>
      </c>
      <c r="E36" s="0" t="e">
        <f aca="false">VLOOKUP(A36,'202512'!$A$2:$A$172,1,0)</f>
        <v>#N/A</v>
      </c>
      <c r="F36" s="0" t="e">
        <f aca="false">VLOOKUP(A36,'202511'!$B$4:$B$176,1,0)</f>
        <v>#N/A</v>
      </c>
      <c r="G36" s="0" t="str">
        <f aca="false">VLOOKUP(A36,'BD-202602'!$A$2:$G$189,6,0)</f>
        <v>URGENCIA</v>
      </c>
    </row>
    <row r="37" customFormat="false" ht="15" hidden="false" customHeight="false" outlineLevel="0" collapsed="false">
      <c r="A37" s="18" t="n">
        <v>4226104616129</v>
      </c>
      <c r="B37" s="0" t="n">
        <v>406010765</v>
      </c>
      <c r="C37" s="19" t="n">
        <v>2463.51</v>
      </c>
      <c r="D37" s="0" t="e">
        <f aca="false">VLOOKUP(A37,'202601'!$A$3:$A$216,1,0)</f>
        <v>#N/A</v>
      </c>
      <c r="E37" s="0" t="e">
        <f aca="false">VLOOKUP(A37,'202512'!$A$2:$A$172,1,0)</f>
        <v>#N/A</v>
      </c>
      <c r="F37" s="0" t="e">
        <f aca="false">VLOOKUP(A37,'202511'!$B$4:$B$176,1,0)</f>
        <v>#N/A</v>
      </c>
      <c r="G37" s="0" t="str">
        <f aca="false">VLOOKUP(A37,'BD-202602'!$A$2:$G$189,6,0)</f>
        <v>URGENCIA</v>
      </c>
    </row>
    <row r="38" customFormat="false" ht="15" hidden="false" customHeight="false" outlineLevel="0" collapsed="false">
      <c r="A38" s="18" t="n">
        <v>4226104672911</v>
      </c>
      <c r="B38" s="0" t="n">
        <v>415020034</v>
      </c>
      <c r="C38" s="19" t="n">
        <v>37441.65</v>
      </c>
      <c r="D38" s="0" t="e">
        <f aca="false">VLOOKUP(A38,'202601'!$A$3:$A$216,1,0)</f>
        <v>#N/A</v>
      </c>
      <c r="E38" s="0" t="e">
        <f aca="false">VLOOKUP(A38,'202512'!$A$2:$A$172,1,0)</f>
        <v>#N/A</v>
      </c>
      <c r="F38" s="0" t="e">
        <f aca="false">VLOOKUP(A38,'202511'!$B$4:$B$176,1,0)</f>
        <v>#N/A</v>
      </c>
      <c r="G38" s="0" t="str">
        <f aca="false">VLOOKUP(A38,'BD-202602'!$A$2:$G$189,6,0)</f>
        <v>ELETIVO</v>
      </c>
    </row>
    <row r="40" customFormat="false" ht="15" hidden="false" customHeight="false" outlineLevel="0" collapsed="false">
      <c r="A40" s="15" t="s">
        <v>927</v>
      </c>
      <c r="B40" s="2" t="s">
        <v>928</v>
      </c>
      <c r="C40" s="2" t="s">
        <v>929</v>
      </c>
      <c r="D40" s="2" t="s">
        <v>975</v>
      </c>
      <c r="E40" s="2" t="s">
        <v>961</v>
      </c>
      <c r="F40" s="2" t="s">
        <v>962</v>
      </c>
      <c r="G40" s="2" t="s">
        <v>931</v>
      </c>
      <c r="H40" s="2" t="s">
        <v>932</v>
      </c>
      <c r="I40" s="2" t="s">
        <v>951</v>
      </c>
    </row>
    <row r="41" customFormat="false" ht="15" hidden="false" customHeight="false" outlineLevel="0" collapsed="false">
      <c r="A41" s="25" t="n">
        <v>2560771</v>
      </c>
      <c r="B41" s="26" t="s">
        <v>976</v>
      </c>
      <c r="C41" s="28" t="n">
        <f aca="false">SUM(C42)</f>
        <v>834.66</v>
      </c>
      <c r="D41" s="26"/>
      <c r="E41" s="26"/>
      <c r="F41" s="26"/>
      <c r="G41" s="26"/>
      <c r="H41" s="26" t="n">
        <f aca="false">SUM(H42:H100)</f>
        <v>0</v>
      </c>
      <c r="I41" s="32" t="n">
        <f aca="false">SUM(C41,H41)</f>
        <v>834.66</v>
      </c>
    </row>
    <row r="42" customFormat="false" ht="15" hidden="false" customHeight="false" outlineLevel="0" collapsed="false">
      <c r="A42" s="18" t="n">
        <v>4225106401923</v>
      </c>
      <c r="B42" s="0" t="n">
        <v>408040173</v>
      </c>
      <c r="C42" s="0" t="n">
        <v>834.66</v>
      </c>
      <c r="D42" s="0" t="e">
        <f aca="false">VLOOKUP(A42,'202601'!$A$3:$A$216,1,0)</f>
        <v>#N/A</v>
      </c>
      <c r="E42" s="0" t="e">
        <f aca="false">VLOOKUP(A42,'202512'!$A$2:$A$172,1,0)</f>
        <v>#N/A</v>
      </c>
      <c r="F42" s="0" t="e">
        <f aca="false">VLOOKUP(A42,'202511'!$B$4:$B$176,1,0)</f>
        <v>#N/A</v>
      </c>
      <c r="G42" s="0" t="str">
        <f aca="false">VLOOKUP(A42,'BD-202602'!$A$2:$G$189,6,0)</f>
        <v>URGENCIA</v>
      </c>
    </row>
    <row r="44" customFormat="false" ht="15" hidden="false" customHeight="false" outlineLevel="0" collapsed="false">
      <c r="A44" s="15" t="s">
        <v>927</v>
      </c>
      <c r="B44" s="2" t="s">
        <v>928</v>
      </c>
      <c r="C44" s="2" t="s">
        <v>929</v>
      </c>
      <c r="D44" s="2" t="s">
        <v>975</v>
      </c>
      <c r="E44" s="2" t="s">
        <v>961</v>
      </c>
      <c r="F44" s="2" t="s">
        <v>962</v>
      </c>
      <c r="G44" s="2" t="s">
        <v>931</v>
      </c>
      <c r="H44" s="2" t="s">
        <v>932</v>
      </c>
      <c r="I44" s="2" t="s">
        <v>951</v>
      </c>
    </row>
    <row r="45" customFormat="false" ht="15" hidden="false" customHeight="false" outlineLevel="0" collapsed="false">
      <c r="A45" s="25" t="n">
        <v>2672839</v>
      </c>
      <c r="B45" s="26" t="s">
        <v>977</v>
      </c>
      <c r="C45" s="28" t="n">
        <f aca="false">SUM(C46:C103)</f>
        <v>681278.6</v>
      </c>
      <c r="D45" s="26"/>
      <c r="E45" s="26"/>
      <c r="F45" s="26"/>
      <c r="G45" s="26"/>
      <c r="H45" s="26" t="n">
        <f aca="false">SUM(H46:H104)</f>
        <v>0</v>
      </c>
      <c r="I45" s="32" t="n">
        <f aca="false">SUM(C45,H45)</f>
        <v>681278.6</v>
      </c>
    </row>
    <row r="46" customFormat="false" ht="15" hidden="false" customHeight="false" outlineLevel="0" collapsed="false">
      <c r="A46" s="18" t="n">
        <v>4225106109257</v>
      </c>
      <c r="B46" s="0" t="n">
        <v>406030022</v>
      </c>
      <c r="C46" s="19" t="n">
        <v>28675.92</v>
      </c>
      <c r="D46" s="0" t="e">
        <f aca="false">VLOOKUP(A46,'202601'!$A$3:$A$216,1,0)</f>
        <v>#N/A</v>
      </c>
      <c r="E46" s="0" t="e">
        <f aca="false">VLOOKUP(A46,'202512'!$A$2:$A$172,1,0)</f>
        <v>#N/A</v>
      </c>
      <c r="F46" s="0" t="e">
        <f aca="false">VLOOKUP(A46,'202511'!$B$4:$B$176,1,0)</f>
        <v>#N/A</v>
      </c>
      <c r="G46" s="0" t="str">
        <f aca="false">VLOOKUP(A46,'BD-202602'!$A$2:$G$189,6,0)</f>
        <v>URGENCIA</v>
      </c>
    </row>
    <row r="47" customFormat="false" ht="15" hidden="false" customHeight="false" outlineLevel="0" collapsed="false">
      <c r="A47" s="18" t="n">
        <v>4226104303883</v>
      </c>
      <c r="B47" s="0" t="n">
        <v>415020034</v>
      </c>
      <c r="C47" s="19" t="n">
        <v>38383.26</v>
      </c>
      <c r="D47" s="0" t="e">
        <f aca="false">VLOOKUP(A47,'202601'!$A$3:$A$216,1,0)</f>
        <v>#N/A</v>
      </c>
      <c r="E47" s="0" t="e">
        <f aca="false">VLOOKUP(A47,'202512'!$A$2:$A$172,1,0)</f>
        <v>#N/A</v>
      </c>
      <c r="F47" s="0" t="e">
        <f aca="false">VLOOKUP(A47,'202511'!$B$4:$B$176,1,0)</f>
        <v>#N/A</v>
      </c>
      <c r="G47" s="0" t="str">
        <f aca="false">VLOOKUP(A47,'BD-202602'!$A$2:$G$189,6,0)</f>
        <v>ELETIVO</v>
      </c>
    </row>
    <row r="48" customFormat="false" ht="15" hidden="false" customHeight="false" outlineLevel="0" collapsed="false">
      <c r="A48" s="18" t="n">
        <v>4226104326686</v>
      </c>
      <c r="B48" s="0" t="n">
        <v>406030049</v>
      </c>
      <c r="C48" s="19" t="n">
        <v>7071.55</v>
      </c>
      <c r="D48" s="0" t="e">
        <f aca="false">VLOOKUP(A48,'202601'!$A$3:$A$216,1,0)</f>
        <v>#N/A</v>
      </c>
      <c r="E48" s="0" t="e">
        <f aca="false">VLOOKUP(A48,'202512'!$A$2:$A$172,1,0)</f>
        <v>#N/A</v>
      </c>
      <c r="F48" s="0" t="e">
        <f aca="false">VLOOKUP(A48,'202511'!$B$4:$B$176,1,0)</f>
        <v>#N/A</v>
      </c>
      <c r="G48" s="0" t="str">
        <f aca="false">VLOOKUP(A48,'BD-202602'!$A$2:$G$189,6,0)</f>
        <v>URGENCIA</v>
      </c>
    </row>
    <row r="49" customFormat="false" ht="15" hidden="false" customHeight="false" outlineLevel="0" collapsed="false">
      <c r="A49" s="18" t="n">
        <v>4226104326730</v>
      </c>
      <c r="B49" s="0" t="n">
        <v>406030030</v>
      </c>
      <c r="C49" s="19" t="n">
        <v>7079.26</v>
      </c>
      <c r="D49" s="0" t="e">
        <f aca="false">VLOOKUP(A49,'202601'!$A$3:$A$216,1,0)</f>
        <v>#N/A</v>
      </c>
      <c r="E49" s="0" t="e">
        <f aca="false">VLOOKUP(A49,'202512'!$A$2:$A$172,1,0)</f>
        <v>#N/A</v>
      </c>
      <c r="F49" s="0" t="e">
        <f aca="false">VLOOKUP(A49,'202511'!$B$4:$B$176,1,0)</f>
        <v>#N/A</v>
      </c>
      <c r="G49" s="0" t="str">
        <f aca="false">VLOOKUP(A49,'BD-202602'!$A$2:$G$189,6,0)</f>
        <v>URGENCIA</v>
      </c>
    </row>
    <row r="50" customFormat="false" ht="15" hidden="false" customHeight="false" outlineLevel="0" collapsed="false">
      <c r="A50" s="18" t="n">
        <v>4226104332582</v>
      </c>
      <c r="B50" s="0" t="n">
        <v>406010862</v>
      </c>
      <c r="C50" s="0" t="n">
        <v>916.28</v>
      </c>
      <c r="D50" s="0" t="e">
        <f aca="false">VLOOKUP(A50,'202601'!$A$3:$A$216,1,0)</f>
        <v>#N/A</v>
      </c>
      <c r="E50" s="0" t="e">
        <f aca="false">VLOOKUP(A50,'202512'!$A$2:$A$172,1,0)</f>
        <v>#N/A</v>
      </c>
      <c r="F50" s="0" t="e">
        <f aca="false">VLOOKUP(A50,'202511'!$B$4:$B$176,1,0)</f>
        <v>#N/A</v>
      </c>
      <c r="G50" s="0" t="str">
        <f aca="false">VLOOKUP(A50,'BD-202602'!$A$2:$G$189,6,0)</f>
        <v>URGENCIA</v>
      </c>
    </row>
    <row r="51" customFormat="false" ht="15" hidden="false" customHeight="false" outlineLevel="0" collapsed="false">
      <c r="A51" s="18" t="n">
        <v>4226104332615</v>
      </c>
      <c r="B51" s="0" t="n">
        <v>415020034</v>
      </c>
      <c r="C51" s="19" t="n">
        <v>65630.65</v>
      </c>
      <c r="D51" s="0" t="e">
        <f aca="false">VLOOKUP(A51,'202601'!$A$3:$A$216,1,0)</f>
        <v>#N/A</v>
      </c>
      <c r="E51" s="0" t="e">
        <f aca="false">VLOOKUP(A51,'202512'!$A$2:$A$172,1,0)</f>
        <v>#N/A</v>
      </c>
      <c r="F51" s="0" t="e">
        <f aca="false">VLOOKUP(A51,'202511'!$B$4:$B$176,1,0)</f>
        <v>#N/A</v>
      </c>
      <c r="G51" s="0" t="str">
        <f aca="false">VLOOKUP(A51,'BD-202602'!$A$2:$G$189,6,0)</f>
        <v>ELETIVO</v>
      </c>
    </row>
    <row r="52" customFormat="false" ht="15" hidden="false" customHeight="false" outlineLevel="0" collapsed="false">
      <c r="A52" s="18" t="n">
        <v>4226104334705</v>
      </c>
      <c r="B52" s="0" t="n">
        <v>406030022</v>
      </c>
      <c r="C52" s="19" t="n">
        <v>11886.04</v>
      </c>
      <c r="D52" s="0" t="e">
        <f aca="false">VLOOKUP(A52,'202601'!$A$3:$A$216,1,0)</f>
        <v>#N/A</v>
      </c>
      <c r="E52" s="0" t="e">
        <f aca="false">VLOOKUP(A52,'202512'!$A$2:$A$172,1,0)</f>
        <v>#N/A</v>
      </c>
      <c r="F52" s="0" t="e">
        <f aca="false">VLOOKUP(A52,'202511'!$B$4:$B$176,1,0)</f>
        <v>#N/A</v>
      </c>
      <c r="G52" s="0" t="str">
        <f aca="false">VLOOKUP(A52,'BD-202602'!$A$2:$G$189,6,0)</f>
        <v>URGENCIA</v>
      </c>
    </row>
    <row r="53" customFormat="false" ht="15" hidden="false" customHeight="false" outlineLevel="0" collapsed="false">
      <c r="A53" s="18" t="n">
        <v>4226104335156</v>
      </c>
      <c r="B53" s="0" t="n">
        <v>406010676</v>
      </c>
      <c r="C53" s="19" t="n">
        <v>7232.81</v>
      </c>
      <c r="D53" s="0" t="e">
        <f aca="false">VLOOKUP(A53,'202601'!$A$3:$A$216,1,0)</f>
        <v>#N/A</v>
      </c>
      <c r="E53" s="0" t="e">
        <f aca="false">VLOOKUP(A53,'202512'!$A$2:$A$172,1,0)</f>
        <v>#N/A</v>
      </c>
      <c r="F53" s="0" t="e">
        <f aca="false">VLOOKUP(A53,'202511'!$B$4:$B$176,1,0)</f>
        <v>#N/A</v>
      </c>
      <c r="G53" s="0" t="str">
        <f aca="false">VLOOKUP(A53,'BD-202602'!$A$2:$G$189,6,0)</f>
        <v>URGENCIA</v>
      </c>
    </row>
    <row r="54" customFormat="false" ht="15" hidden="false" customHeight="false" outlineLevel="0" collapsed="false">
      <c r="A54" s="18" t="n">
        <v>4226104339677</v>
      </c>
      <c r="B54" s="0" t="n">
        <v>406040060</v>
      </c>
      <c r="C54" s="19" t="n">
        <v>4860.95</v>
      </c>
      <c r="D54" s="0" t="e">
        <f aca="false">VLOOKUP(A54,'202601'!$A$3:$A$216,1,0)</f>
        <v>#N/A</v>
      </c>
      <c r="E54" s="0" t="e">
        <f aca="false">VLOOKUP(A54,'202512'!$A$2:$A$172,1,0)</f>
        <v>#N/A</v>
      </c>
      <c r="F54" s="0" t="e">
        <f aca="false">VLOOKUP(A54,'202511'!$B$4:$B$176,1,0)</f>
        <v>#N/A</v>
      </c>
      <c r="G54" s="0" t="str">
        <f aca="false">VLOOKUP(A54,'BD-202602'!$A$2:$G$189,6,0)</f>
        <v>URGENCIA</v>
      </c>
    </row>
    <row r="55" customFormat="false" ht="15" hidden="false" customHeight="false" outlineLevel="0" collapsed="false">
      <c r="A55" s="18" t="n">
        <v>4226104339952</v>
      </c>
      <c r="B55" s="0" t="n">
        <v>406010862</v>
      </c>
      <c r="C55" s="0" t="n">
        <v>916.28</v>
      </c>
      <c r="D55" s="0" t="e">
        <f aca="false">VLOOKUP(A55,'202601'!$A$3:$A$216,1,0)</f>
        <v>#N/A</v>
      </c>
      <c r="E55" s="0" t="e">
        <f aca="false">VLOOKUP(A55,'202512'!$A$2:$A$172,1,0)</f>
        <v>#N/A</v>
      </c>
      <c r="F55" s="0" t="e">
        <f aca="false">VLOOKUP(A55,'202511'!$B$4:$B$176,1,0)</f>
        <v>#N/A</v>
      </c>
      <c r="G55" s="0" t="str">
        <f aca="false">VLOOKUP(A55,'BD-202602'!$A$2:$G$189,6,0)</f>
        <v>URGENCIA</v>
      </c>
    </row>
    <row r="56" customFormat="false" ht="15" hidden="false" customHeight="false" outlineLevel="0" collapsed="false">
      <c r="A56" s="18" t="n">
        <v>4226104340040</v>
      </c>
      <c r="B56" s="0" t="n">
        <v>406030022</v>
      </c>
      <c r="C56" s="19" t="n">
        <v>12118.49</v>
      </c>
      <c r="D56" s="0" t="e">
        <f aca="false">VLOOKUP(A56,'202601'!$A$3:$A$216,1,0)</f>
        <v>#N/A</v>
      </c>
      <c r="E56" s="0" t="e">
        <f aca="false">VLOOKUP(A56,'202512'!$A$2:$A$172,1,0)</f>
        <v>#N/A</v>
      </c>
      <c r="F56" s="0" t="e">
        <f aca="false">VLOOKUP(A56,'202511'!$B$4:$B$176,1,0)</f>
        <v>#N/A</v>
      </c>
      <c r="G56" s="0" t="str">
        <f aca="false">VLOOKUP(A56,'BD-202602'!$A$2:$G$189,6,0)</f>
        <v>URGENCIA</v>
      </c>
    </row>
    <row r="57" customFormat="false" ht="15" hidden="false" customHeight="false" outlineLevel="0" collapsed="false">
      <c r="A57" s="18" t="n">
        <v>4226104341833</v>
      </c>
      <c r="B57" s="0" t="n">
        <v>406030022</v>
      </c>
      <c r="C57" s="19" t="n">
        <v>9433.56</v>
      </c>
      <c r="D57" s="0" t="e">
        <f aca="false">VLOOKUP(A57,'202601'!$A$3:$A$216,1,0)</f>
        <v>#N/A</v>
      </c>
      <c r="E57" s="0" t="e">
        <f aca="false">VLOOKUP(A57,'202512'!$A$2:$A$172,1,0)</f>
        <v>#N/A</v>
      </c>
      <c r="F57" s="0" t="e">
        <f aca="false">VLOOKUP(A57,'202511'!$B$4:$B$176,1,0)</f>
        <v>#N/A</v>
      </c>
      <c r="G57" s="0" t="str">
        <f aca="false">VLOOKUP(A57,'BD-202602'!$A$2:$G$189,6,0)</f>
        <v>ELETIVO</v>
      </c>
    </row>
    <row r="58" customFormat="false" ht="15" hidden="false" customHeight="false" outlineLevel="0" collapsed="false">
      <c r="A58" s="44" t="n">
        <v>4226104347685</v>
      </c>
      <c r="B58" s="0" t="n">
        <v>406030022</v>
      </c>
      <c r="C58" s="19" t="n">
        <v>8033.68</v>
      </c>
      <c r="D58" s="0" t="e">
        <f aca="false">VLOOKUP(A58,'202601'!$A$3:$A$216,1,0)</f>
        <v>#N/A</v>
      </c>
      <c r="E58" s="0" t="e">
        <f aca="false">VLOOKUP(A58,'202512'!$A$2:$A$172,1,0)</f>
        <v>#N/A</v>
      </c>
      <c r="F58" s="0" t="e">
        <f aca="false">VLOOKUP(A58,'202511'!$B$4:$B$176,1,0)</f>
        <v>#N/A</v>
      </c>
      <c r="G58" s="0" t="str">
        <f aca="false">VLOOKUP(A58,'BD-202602'!$A$2:$G$189,6,0)</f>
        <v>URGENCIA</v>
      </c>
      <c r="H58" s="45" t="s">
        <v>978</v>
      </c>
      <c r="I58" s="45"/>
      <c r="J58" s="45"/>
      <c r="K58" s="45"/>
    </row>
    <row r="59" customFormat="false" ht="15" hidden="false" customHeight="false" outlineLevel="0" collapsed="false">
      <c r="A59" s="18" t="n">
        <v>4226104348829</v>
      </c>
      <c r="B59" s="0" t="n">
        <v>406010676</v>
      </c>
      <c r="C59" s="19" t="n">
        <v>8426.52</v>
      </c>
      <c r="D59" s="0" t="e">
        <f aca="false">VLOOKUP(A59,'202601'!$A$3:$A$216,1,0)</f>
        <v>#N/A</v>
      </c>
      <c r="E59" s="0" t="e">
        <f aca="false">VLOOKUP(A59,'202512'!$A$2:$A$172,1,0)</f>
        <v>#N/A</v>
      </c>
      <c r="F59" s="0" t="e">
        <f aca="false">VLOOKUP(A59,'202511'!$B$4:$B$176,1,0)</f>
        <v>#N/A</v>
      </c>
      <c r="G59" s="0" t="str">
        <f aca="false">VLOOKUP(A59,'BD-202602'!$A$2:$G$189,6,0)</f>
        <v>URGENCIA</v>
      </c>
    </row>
    <row r="60" customFormat="false" ht="15" hidden="false" customHeight="false" outlineLevel="0" collapsed="false">
      <c r="A60" s="18" t="n">
        <v>4226104348972</v>
      </c>
      <c r="B60" s="0" t="n">
        <v>406030030</v>
      </c>
      <c r="C60" s="19" t="n">
        <v>7077.61</v>
      </c>
      <c r="D60" s="0" t="e">
        <f aca="false">VLOOKUP(A60,'202601'!$A$3:$A$216,1,0)</f>
        <v>#N/A</v>
      </c>
      <c r="E60" s="0" t="e">
        <f aca="false">VLOOKUP(A60,'202512'!$A$2:$A$172,1,0)</f>
        <v>#N/A</v>
      </c>
      <c r="F60" s="0" t="e">
        <f aca="false">VLOOKUP(A60,'202511'!$B$4:$B$176,1,0)</f>
        <v>#N/A</v>
      </c>
      <c r="G60" s="0" t="str">
        <f aca="false">VLOOKUP(A60,'BD-202602'!$A$2:$G$189,6,0)</f>
        <v>URGENCIA</v>
      </c>
    </row>
    <row r="61" customFormat="false" ht="15" hidden="false" customHeight="false" outlineLevel="0" collapsed="false">
      <c r="A61" s="18" t="n">
        <v>4226104349588</v>
      </c>
      <c r="B61" s="0" t="n">
        <v>406050031</v>
      </c>
      <c r="C61" s="19" t="n">
        <v>6179.36</v>
      </c>
      <c r="D61" s="0" t="e">
        <f aca="false">VLOOKUP(A61,'202601'!$A$3:$A$216,1,0)</f>
        <v>#N/A</v>
      </c>
      <c r="E61" s="0" t="e">
        <f aca="false">VLOOKUP(A61,'202512'!$A$2:$A$172,1,0)</f>
        <v>#N/A</v>
      </c>
      <c r="F61" s="0" t="e">
        <f aca="false">VLOOKUP(A61,'202511'!$B$4:$B$176,1,0)</f>
        <v>#N/A</v>
      </c>
      <c r="G61" s="0" t="str">
        <f aca="false">VLOOKUP(A61,'BD-202602'!$A$2:$G$189,6,0)</f>
        <v>ELETIVO</v>
      </c>
    </row>
    <row r="62" customFormat="false" ht="15" hidden="false" customHeight="false" outlineLevel="0" collapsed="false">
      <c r="A62" s="18" t="n">
        <v>4226104349599</v>
      </c>
      <c r="B62" s="0" t="n">
        <v>406050066</v>
      </c>
      <c r="C62" s="19" t="n">
        <v>5993.23</v>
      </c>
      <c r="D62" s="0" t="e">
        <f aca="false">VLOOKUP(A62,'202601'!$A$3:$A$216,1,0)</f>
        <v>#N/A</v>
      </c>
      <c r="E62" s="0" t="e">
        <f aca="false">VLOOKUP(A62,'202512'!$A$2:$A$172,1,0)</f>
        <v>#N/A</v>
      </c>
      <c r="F62" s="0" t="e">
        <f aca="false">VLOOKUP(A62,'202511'!$B$4:$B$176,1,0)</f>
        <v>#N/A</v>
      </c>
      <c r="G62" s="0" t="str">
        <f aca="false">VLOOKUP(A62,'BD-202602'!$A$2:$G$189,6,0)</f>
        <v>ELETIVO</v>
      </c>
    </row>
    <row r="63" customFormat="false" ht="15" hidden="false" customHeight="false" outlineLevel="0" collapsed="false">
      <c r="A63" s="18" t="n">
        <v>4226104349600</v>
      </c>
      <c r="B63" s="0" t="n">
        <v>406050112</v>
      </c>
      <c r="C63" s="19" t="n">
        <v>7739.52</v>
      </c>
      <c r="D63" s="0" t="e">
        <f aca="false">VLOOKUP(A63,'202601'!$A$3:$A$216,1,0)</f>
        <v>#N/A</v>
      </c>
      <c r="E63" s="0" t="e">
        <f aca="false">VLOOKUP(A63,'202512'!$A$2:$A$172,1,0)</f>
        <v>#N/A</v>
      </c>
      <c r="F63" s="0" t="e">
        <f aca="false">VLOOKUP(A63,'202511'!$B$4:$B$176,1,0)</f>
        <v>#N/A</v>
      </c>
      <c r="G63" s="0" t="str">
        <f aca="false">VLOOKUP(A63,'BD-202602'!$A$2:$G$189,6,0)</f>
        <v>ELETIVO</v>
      </c>
    </row>
    <row r="64" customFormat="false" ht="15" hidden="false" customHeight="false" outlineLevel="0" collapsed="false">
      <c r="A64" s="18" t="n">
        <v>4226104349610</v>
      </c>
      <c r="B64" s="0" t="n">
        <v>406050066</v>
      </c>
      <c r="C64" s="19" t="n">
        <v>5993.23</v>
      </c>
      <c r="D64" s="0" t="e">
        <f aca="false">VLOOKUP(A64,'202601'!$A$3:$A$216,1,0)</f>
        <v>#N/A</v>
      </c>
      <c r="E64" s="0" t="e">
        <f aca="false">VLOOKUP(A64,'202512'!$A$2:$A$172,1,0)</f>
        <v>#N/A</v>
      </c>
      <c r="F64" s="0" t="e">
        <f aca="false">VLOOKUP(A64,'202511'!$B$4:$B$176,1,0)</f>
        <v>#N/A</v>
      </c>
      <c r="G64" s="0" t="str">
        <f aca="false">VLOOKUP(A64,'BD-202602'!$A$2:$G$189,6,0)</f>
        <v>ELETIVO</v>
      </c>
    </row>
    <row r="65" customFormat="false" ht="15" hidden="false" customHeight="false" outlineLevel="0" collapsed="false">
      <c r="A65" s="18" t="n">
        <v>4226104349654</v>
      </c>
      <c r="B65" s="0" t="n">
        <v>406050015</v>
      </c>
      <c r="C65" s="19" t="n">
        <v>3713.97</v>
      </c>
      <c r="D65" s="0" t="e">
        <f aca="false">VLOOKUP(A65,'202601'!$A$3:$A$216,1,0)</f>
        <v>#N/A</v>
      </c>
      <c r="E65" s="0" t="e">
        <f aca="false">VLOOKUP(A65,'202512'!$A$2:$A$172,1,0)</f>
        <v>#N/A</v>
      </c>
      <c r="F65" s="0" t="e">
        <f aca="false">VLOOKUP(A65,'202511'!$B$4:$B$176,1,0)</f>
        <v>#N/A</v>
      </c>
      <c r="G65" s="0" t="str">
        <f aca="false">VLOOKUP(A65,'BD-202602'!$A$2:$G$189,6,0)</f>
        <v>ELETIVO</v>
      </c>
    </row>
    <row r="66" customFormat="false" ht="15" hidden="false" customHeight="false" outlineLevel="0" collapsed="false">
      <c r="A66" s="18" t="n">
        <v>4226104350920</v>
      </c>
      <c r="B66" s="0" t="n">
        <v>406030022</v>
      </c>
      <c r="C66" s="19" t="n">
        <v>8334.61</v>
      </c>
      <c r="D66" s="0" t="e">
        <f aca="false">VLOOKUP(A66,'202601'!$A$3:$A$216,1,0)</f>
        <v>#N/A</v>
      </c>
      <c r="E66" s="0" t="e">
        <f aca="false">VLOOKUP(A66,'202512'!$A$2:$A$172,1,0)</f>
        <v>#N/A</v>
      </c>
      <c r="F66" s="0" t="e">
        <f aca="false">VLOOKUP(A66,'202511'!$B$4:$B$176,1,0)</f>
        <v>#N/A</v>
      </c>
      <c r="G66" s="0" t="str">
        <f aca="false">VLOOKUP(A66,'BD-202602'!$A$2:$G$189,6,0)</f>
        <v>URGENCIA</v>
      </c>
    </row>
    <row r="67" customFormat="false" ht="15" hidden="false" customHeight="false" outlineLevel="0" collapsed="false">
      <c r="A67" s="18" t="n">
        <v>4226104351370</v>
      </c>
      <c r="B67" s="0" t="n">
        <v>406010692</v>
      </c>
      <c r="C67" s="19" t="n">
        <v>34536.62</v>
      </c>
      <c r="D67" s="0" t="e">
        <f aca="false">VLOOKUP(A67,'202601'!$A$3:$A$216,1,0)</f>
        <v>#N/A</v>
      </c>
      <c r="E67" s="0" t="e">
        <f aca="false">VLOOKUP(A67,'202512'!$A$2:$A$172,1,0)</f>
        <v>#N/A</v>
      </c>
      <c r="F67" s="0" t="e">
        <f aca="false">VLOOKUP(A67,'202511'!$B$4:$B$176,1,0)</f>
        <v>#N/A</v>
      </c>
      <c r="G67" s="0" t="str">
        <f aca="false">VLOOKUP(A67,'BD-202602'!$A$2:$G$189,6,0)</f>
        <v>URGENCIA</v>
      </c>
    </row>
    <row r="68" customFormat="false" ht="15" hidden="false" customHeight="false" outlineLevel="0" collapsed="false">
      <c r="A68" s="18" t="n">
        <v>4226104354142</v>
      </c>
      <c r="B68" s="0" t="n">
        <v>406030049</v>
      </c>
      <c r="C68" s="19" t="n">
        <v>6547.2</v>
      </c>
      <c r="D68" s="0" t="e">
        <f aca="false">VLOOKUP(A68,'202601'!$A$3:$A$216,1,0)</f>
        <v>#N/A</v>
      </c>
      <c r="E68" s="0" t="e">
        <f aca="false">VLOOKUP(A68,'202512'!$A$2:$A$172,1,0)</f>
        <v>#N/A</v>
      </c>
      <c r="F68" s="0" t="e">
        <f aca="false">VLOOKUP(A68,'202511'!$B$4:$B$176,1,0)</f>
        <v>#N/A</v>
      </c>
      <c r="G68" s="0" t="str">
        <f aca="false">VLOOKUP(A68,'BD-202602'!$A$2:$G$189,6,0)</f>
        <v>URGENCIA</v>
      </c>
    </row>
    <row r="69" customFormat="false" ht="15" hidden="false" customHeight="false" outlineLevel="0" collapsed="false">
      <c r="A69" s="18" t="n">
        <v>4226104356265</v>
      </c>
      <c r="B69" s="0" t="n">
        <v>406030049</v>
      </c>
      <c r="C69" s="19" t="n">
        <v>7679.4</v>
      </c>
      <c r="D69" s="0" t="e">
        <f aca="false">VLOOKUP(A69,'202601'!$A$3:$A$216,1,0)</f>
        <v>#N/A</v>
      </c>
      <c r="E69" s="0" t="e">
        <f aca="false">VLOOKUP(A69,'202512'!$A$2:$A$172,1,0)</f>
        <v>#N/A</v>
      </c>
      <c r="F69" s="0" t="e">
        <f aca="false">VLOOKUP(A69,'202511'!$B$4:$B$176,1,0)</f>
        <v>#N/A</v>
      </c>
      <c r="G69" s="0" t="str">
        <f aca="false">VLOOKUP(A69,'BD-202602'!$A$2:$G$189,6,0)</f>
        <v>URGENCIA</v>
      </c>
    </row>
    <row r="70" customFormat="false" ht="15" hidden="false" customHeight="false" outlineLevel="0" collapsed="false">
      <c r="A70" s="18" t="n">
        <v>4226104356760</v>
      </c>
      <c r="B70" s="0" t="n">
        <v>406040060</v>
      </c>
      <c r="C70" s="19" t="n">
        <v>6297.56</v>
      </c>
      <c r="D70" s="0" t="e">
        <f aca="false">VLOOKUP(A70,'202601'!$A$3:$A$216,1,0)</f>
        <v>#N/A</v>
      </c>
      <c r="E70" s="0" t="e">
        <f aca="false">VLOOKUP(A70,'202512'!$A$2:$A$172,1,0)</f>
        <v>#N/A</v>
      </c>
      <c r="F70" s="0" t="e">
        <f aca="false">VLOOKUP(A70,'202511'!$B$4:$B$176,1,0)</f>
        <v>#N/A</v>
      </c>
      <c r="G70" s="0" t="str">
        <f aca="false">VLOOKUP(A70,'BD-202602'!$A$2:$G$189,6,0)</f>
        <v>URGENCIA</v>
      </c>
    </row>
    <row r="71" customFormat="false" ht="15" hidden="false" customHeight="false" outlineLevel="0" collapsed="false">
      <c r="A71" s="18" t="n">
        <v>4226104362128</v>
      </c>
      <c r="B71" s="0" t="n">
        <v>406030022</v>
      </c>
      <c r="C71" s="19" t="n">
        <v>9436.89</v>
      </c>
      <c r="D71" s="0" t="e">
        <f aca="false">VLOOKUP(A71,'202601'!$A$3:$A$216,1,0)</f>
        <v>#N/A</v>
      </c>
      <c r="E71" s="0" t="e">
        <f aca="false">VLOOKUP(A71,'202512'!$A$2:$A$172,1,0)</f>
        <v>#N/A</v>
      </c>
      <c r="F71" s="0" t="e">
        <f aca="false">VLOOKUP(A71,'202511'!$B$4:$B$176,1,0)</f>
        <v>#N/A</v>
      </c>
      <c r="G71" s="0" t="str">
        <f aca="false">VLOOKUP(A71,'BD-202602'!$A$2:$G$189,6,0)</f>
        <v>URGENCIA</v>
      </c>
    </row>
    <row r="72" customFormat="false" ht="15" hidden="false" customHeight="false" outlineLevel="0" collapsed="false">
      <c r="A72" s="18" t="n">
        <v>4226104365330</v>
      </c>
      <c r="B72" s="0" t="n">
        <v>406030022</v>
      </c>
      <c r="C72" s="19" t="n">
        <v>10022.54</v>
      </c>
      <c r="D72" s="0" t="e">
        <f aca="false">VLOOKUP(A72,'202601'!$A$3:$A$216,1,0)</f>
        <v>#N/A</v>
      </c>
      <c r="E72" s="0" t="e">
        <f aca="false">VLOOKUP(A72,'202512'!$A$2:$A$172,1,0)</f>
        <v>#N/A</v>
      </c>
      <c r="F72" s="0" t="e">
        <f aca="false">VLOOKUP(A72,'202511'!$B$4:$B$176,1,0)</f>
        <v>#N/A</v>
      </c>
      <c r="G72" s="0" t="str">
        <f aca="false">VLOOKUP(A72,'BD-202602'!$A$2:$G$189,6,0)</f>
        <v>URGENCIA</v>
      </c>
    </row>
    <row r="73" customFormat="false" ht="15" hidden="false" customHeight="false" outlineLevel="0" collapsed="false">
      <c r="A73" s="18" t="n">
        <v>4226104365428</v>
      </c>
      <c r="B73" s="0" t="n">
        <v>406010676</v>
      </c>
      <c r="C73" s="19" t="n">
        <v>8420.17</v>
      </c>
      <c r="D73" s="0" t="e">
        <f aca="false">VLOOKUP(A73,'202601'!$A$3:$A$216,1,0)</f>
        <v>#N/A</v>
      </c>
      <c r="E73" s="0" t="e">
        <f aca="false">VLOOKUP(A73,'202512'!$A$2:$A$172,1,0)</f>
        <v>#N/A</v>
      </c>
      <c r="F73" s="0" t="e">
        <f aca="false">VLOOKUP(A73,'202511'!$B$4:$B$176,1,0)</f>
        <v>#N/A</v>
      </c>
      <c r="G73" s="0" t="str">
        <f aca="false">VLOOKUP(A73,'BD-202602'!$A$2:$G$189,6,0)</f>
        <v>URGENCIA</v>
      </c>
    </row>
    <row r="74" customFormat="false" ht="15" hidden="false" customHeight="false" outlineLevel="0" collapsed="false">
      <c r="A74" s="18" t="n">
        <v>4226104376582</v>
      </c>
      <c r="B74" s="0" t="n">
        <v>406010650</v>
      </c>
      <c r="C74" s="19" t="n">
        <v>8668.07</v>
      </c>
      <c r="D74" s="0" t="e">
        <f aca="false">VLOOKUP(A74,'202601'!$A$3:$A$216,1,0)</f>
        <v>#N/A</v>
      </c>
      <c r="E74" s="0" t="e">
        <f aca="false">VLOOKUP(A74,'202512'!$A$2:$A$172,1,0)</f>
        <v>#N/A</v>
      </c>
      <c r="F74" s="0" t="e">
        <f aca="false">VLOOKUP(A74,'202511'!$B$4:$B$176,1,0)</f>
        <v>#N/A</v>
      </c>
      <c r="G74" s="0" t="str">
        <f aca="false">VLOOKUP(A74,'BD-202602'!$A$2:$G$189,6,0)</f>
        <v>URGENCIA</v>
      </c>
    </row>
    <row r="75" customFormat="false" ht="15" hidden="false" customHeight="false" outlineLevel="0" collapsed="false">
      <c r="A75" s="18" t="n">
        <v>4226104382335</v>
      </c>
      <c r="B75" s="0" t="n">
        <v>406030049</v>
      </c>
      <c r="C75" s="19" t="n">
        <v>7759.46</v>
      </c>
      <c r="D75" s="0" t="e">
        <f aca="false">VLOOKUP(A75,'202601'!$A$3:$A$216,1,0)</f>
        <v>#N/A</v>
      </c>
      <c r="E75" s="0" t="e">
        <f aca="false">VLOOKUP(A75,'202512'!$A$2:$A$172,1,0)</f>
        <v>#N/A</v>
      </c>
      <c r="F75" s="0" t="e">
        <f aca="false">VLOOKUP(A75,'202511'!$B$4:$B$176,1,0)</f>
        <v>#N/A</v>
      </c>
      <c r="G75" s="0" t="str">
        <f aca="false">VLOOKUP(A75,'BD-202602'!$A$2:$G$189,6,0)</f>
        <v>URGENCIA</v>
      </c>
    </row>
    <row r="76" customFormat="false" ht="15" hidden="false" customHeight="false" outlineLevel="0" collapsed="false">
      <c r="A76" s="18" t="n">
        <v>4226104382544</v>
      </c>
      <c r="B76" s="0" t="n">
        <v>406010943</v>
      </c>
      <c r="C76" s="19" t="n">
        <v>23896.23</v>
      </c>
      <c r="D76" s="0" t="e">
        <f aca="false">VLOOKUP(A76,'202601'!$A$3:$A$216,1,0)</f>
        <v>#N/A</v>
      </c>
      <c r="E76" s="0" t="e">
        <f aca="false">VLOOKUP(A76,'202512'!$A$2:$A$172,1,0)</f>
        <v>#N/A</v>
      </c>
      <c r="F76" s="0" t="e">
        <f aca="false">VLOOKUP(A76,'202511'!$B$4:$B$176,1,0)</f>
        <v>#N/A</v>
      </c>
      <c r="G76" s="0" t="str">
        <f aca="false">VLOOKUP(A76,'BD-202602'!$A$2:$G$189,6,0)</f>
        <v>URGENCIA</v>
      </c>
    </row>
    <row r="77" customFormat="false" ht="15" hidden="false" customHeight="false" outlineLevel="0" collapsed="false">
      <c r="A77" s="18" t="n">
        <v>4226104382995</v>
      </c>
      <c r="B77" s="0" t="n">
        <v>406030030</v>
      </c>
      <c r="C77" s="19" t="n">
        <v>7077.61</v>
      </c>
      <c r="D77" s="0" t="e">
        <f aca="false">VLOOKUP(A77,'202601'!$A$3:$A$216,1,0)</f>
        <v>#N/A</v>
      </c>
      <c r="E77" s="0" t="e">
        <f aca="false">VLOOKUP(A77,'202512'!$A$2:$A$172,1,0)</f>
        <v>#N/A</v>
      </c>
      <c r="F77" s="0" t="e">
        <f aca="false">VLOOKUP(A77,'202511'!$B$4:$B$176,1,0)</f>
        <v>#N/A</v>
      </c>
      <c r="G77" s="0" t="str">
        <f aca="false">VLOOKUP(A77,'BD-202602'!$A$2:$G$189,6,0)</f>
        <v>URGENCIA</v>
      </c>
    </row>
    <row r="78" customFormat="false" ht="15" hidden="false" customHeight="false" outlineLevel="0" collapsed="false">
      <c r="A78" s="18" t="n">
        <v>4226104386636</v>
      </c>
      <c r="B78" s="0" t="n">
        <v>406010943</v>
      </c>
      <c r="C78" s="19" t="n">
        <v>20592.07</v>
      </c>
      <c r="D78" s="0" t="e">
        <f aca="false">VLOOKUP(A78,'202601'!$A$3:$A$216,1,0)</f>
        <v>#N/A</v>
      </c>
      <c r="E78" s="0" t="e">
        <f aca="false">VLOOKUP(A78,'202512'!$A$2:$A$172,1,0)</f>
        <v>#N/A</v>
      </c>
      <c r="F78" s="0" t="e">
        <f aca="false">VLOOKUP(A78,'202511'!$B$4:$B$176,1,0)</f>
        <v>#N/A</v>
      </c>
      <c r="G78" s="0" t="str">
        <f aca="false">VLOOKUP(A78,'BD-202602'!$A$2:$G$189,6,0)</f>
        <v>URGENCIA</v>
      </c>
    </row>
    <row r="79" customFormat="false" ht="15" hidden="false" customHeight="false" outlineLevel="0" collapsed="false">
      <c r="A79" s="18" t="n">
        <v>4226104386680</v>
      </c>
      <c r="B79" s="0" t="n">
        <v>406010951</v>
      </c>
      <c r="C79" s="19" t="n">
        <v>20011.12</v>
      </c>
      <c r="D79" s="0" t="e">
        <f aca="false">VLOOKUP(A79,'202601'!$A$3:$A$216,1,0)</f>
        <v>#N/A</v>
      </c>
      <c r="E79" s="0" t="e">
        <f aca="false">VLOOKUP(A79,'202512'!$A$2:$A$172,1,0)</f>
        <v>#N/A</v>
      </c>
      <c r="F79" s="0" t="e">
        <f aca="false">VLOOKUP(A79,'202511'!$B$4:$B$176,1,0)</f>
        <v>#N/A</v>
      </c>
      <c r="G79" s="0" t="str">
        <f aca="false">VLOOKUP(A79,'BD-202602'!$A$2:$G$189,6,0)</f>
        <v>ELETIVO</v>
      </c>
    </row>
    <row r="80" customFormat="false" ht="15" hidden="false" customHeight="false" outlineLevel="0" collapsed="false">
      <c r="A80" s="18" t="n">
        <v>4226104388913</v>
      </c>
      <c r="B80" s="0" t="n">
        <v>406040060</v>
      </c>
      <c r="C80" s="19" t="n">
        <v>2228.56</v>
      </c>
      <c r="D80" s="0" t="e">
        <f aca="false">VLOOKUP(A80,'202601'!$A$3:$A$216,1,0)</f>
        <v>#N/A</v>
      </c>
      <c r="E80" s="0" t="e">
        <f aca="false">VLOOKUP(A80,'202512'!$A$2:$A$172,1,0)</f>
        <v>#N/A</v>
      </c>
      <c r="F80" s="0" t="e">
        <f aca="false">VLOOKUP(A80,'202511'!$B$4:$B$176,1,0)</f>
        <v>#N/A</v>
      </c>
      <c r="G80" s="0" t="str">
        <f aca="false">VLOOKUP(A80,'BD-202602'!$A$2:$G$189,6,0)</f>
        <v>URGENCIA</v>
      </c>
    </row>
    <row r="81" customFormat="false" ht="15" hidden="false" customHeight="false" outlineLevel="0" collapsed="false">
      <c r="A81" s="18" t="n">
        <v>4226104388980</v>
      </c>
      <c r="B81" s="0" t="n">
        <v>406010676</v>
      </c>
      <c r="C81" s="19" t="n">
        <v>6591.72</v>
      </c>
      <c r="D81" s="0" t="e">
        <f aca="false">VLOOKUP(A81,'202601'!$A$3:$A$216,1,0)</f>
        <v>#N/A</v>
      </c>
      <c r="E81" s="0" t="e">
        <f aca="false">VLOOKUP(A81,'202512'!$A$2:$A$172,1,0)</f>
        <v>#N/A</v>
      </c>
      <c r="F81" s="0" t="e">
        <f aca="false">VLOOKUP(A81,'202511'!$B$4:$B$176,1,0)</f>
        <v>#N/A</v>
      </c>
      <c r="G81" s="0" t="str">
        <f aca="false">VLOOKUP(A81,'BD-202602'!$A$2:$G$189,6,0)</f>
        <v>URGENCIA</v>
      </c>
    </row>
    <row r="82" customFormat="false" ht="15" hidden="false" customHeight="false" outlineLevel="0" collapsed="false">
      <c r="A82" s="18" t="n">
        <v>4226104390178</v>
      </c>
      <c r="B82" s="0" t="n">
        <v>406030030</v>
      </c>
      <c r="C82" s="19" t="n">
        <v>6626.42</v>
      </c>
      <c r="D82" s="0" t="e">
        <f aca="false">VLOOKUP(A82,'202601'!$A$3:$A$216,1,0)</f>
        <v>#N/A</v>
      </c>
      <c r="E82" s="0" t="e">
        <f aca="false">VLOOKUP(A82,'202512'!$A$2:$A$172,1,0)</f>
        <v>#N/A</v>
      </c>
      <c r="F82" s="0" t="e">
        <f aca="false">VLOOKUP(A82,'202511'!$B$4:$B$176,1,0)</f>
        <v>#N/A</v>
      </c>
      <c r="G82" s="0" t="str">
        <f aca="false">VLOOKUP(A82,'BD-202602'!$A$2:$G$189,6,0)</f>
        <v>URGENCIA</v>
      </c>
    </row>
    <row r="83" customFormat="false" ht="15" hidden="false" customHeight="false" outlineLevel="0" collapsed="false">
      <c r="A83" s="18" t="n">
        <v>4226104390222</v>
      </c>
      <c r="B83" s="0" t="n">
        <v>406010676</v>
      </c>
      <c r="C83" s="19" t="n">
        <v>7817.12</v>
      </c>
      <c r="D83" s="0" t="e">
        <f aca="false">VLOOKUP(A83,'202601'!$A$3:$A$216,1,0)</f>
        <v>#N/A</v>
      </c>
      <c r="E83" s="0" t="e">
        <f aca="false">VLOOKUP(A83,'202512'!$A$2:$A$172,1,0)</f>
        <v>#N/A</v>
      </c>
      <c r="F83" s="0" t="e">
        <f aca="false">VLOOKUP(A83,'202511'!$B$4:$B$176,1,0)</f>
        <v>#N/A</v>
      </c>
      <c r="G83" s="0" t="str">
        <f aca="false">VLOOKUP(A83,'BD-202602'!$A$2:$G$189,6,0)</f>
        <v>URGENCIA</v>
      </c>
    </row>
    <row r="84" customFormat="false" ht="15" hidden="false" customHeight="false" outlineLevel="0" collapsed="false">
      <c r="A84" s="18" t="n">
        <v>4226105240401</v>
      </c>
      <c r="B84" s="0" t="n">
        <v>406030030</v>
      </c>
      <c r="C84" s="19" t="n">
        <v>6445.86</v>
      </c>
      <c r="D84" s="0" t="e">
        <f aca="false">VLOOKUP(A84,'202601'!$A$3:$A$216,1,0)</f>
        <v>#N/A</v>
      </c>
      <c r="E84" s="0" t="e">
        <f aca="false">VLOOKUP(A84,'202512'!$A$2:$A$172,1,0)</f>
        <v>#N/A</v>
      </c>
      <c r="F84" s="0" t="e">
        <f aca="false">VLOOKUP(A84,'202511'!$B$4:$B$176,1,0)</f>
        <v>#N/A</v>
      </c>
      <c r="G84" s="0" t="str">
        <f aca="false">VLOOKUP(A84,'BD-202602'!$A$2:$G$189,6,0)</f>
        <v>URGENCIA</v>
      </c>
    </row>
    <row r="85" customFormat="false" ht="15" hidden="false" customHeight="false" outlineLevel="0" collapsed="false">
      <c r="A85" s="18" t="n">
        <v>4226105240962</v>
      </c>
      <c r="B85" s="0" t="n">
        <v>406010951</v>
      </c>
      <c r="C85" s="19" t="n">
        <v>20070.65</v>
      </c>
      <c r="D85" s="0" t="e">
        <f aca="false">VLOOKUP(A85,'202601'!$A$3:$A$216,1,0)</f>
        <v>#N/A</v>
      </c>
      <c r="E85" s="0" t="e">
        <f aca="false">VLOOKUP(A85,'202512'!$A$2:$A$172,1,0)</f>
        <v>#N/A</v>
      </c>
      <c r="F85" s="0" t="e">
        <f aca="false">VLOOKUP(A85,'202511'!$B$4:$B$176,1,0)</f>
        <v>#N/A</v>
      </c>
      <c r="G85" s="0" t="str">
        <f aca="false">VLOOKUP(A85,'BD-202602'!$A$2:$G$189,6,0)</f>
        <v>ELETIVO</v>
      </c>
    </row>
    <row r="86" customFormat="false" ht="15" hidden="false" customHeight="false" outlineLevel="0" collapsed="false">
      <c r="A86" s="18" t="n">
        <v>4226105240973</v>
      </c>
      <c r="B86" s="0" t="n">
        <v>406010951</v>
      </c>
      <c r="C86" s="19" t="n">
        <v>21808.85</v>
      </c>
      <c r="D86" s="0" t="e">
        <f aca="false">VLOOKUP(A86,'202601'!$A$3:$A$216,1,0)</f>
        <v>#N/A</v>
      </c>
      <c r="E86" s="0" t="e">
        <f aca="false">VLOOKUP(A86,'202512'!$A$2:$A$172,1,0)</f>
        <v>#N/A</v>
      </c>
      <c r="F86" s="0" t="e">
        <f aca="false">VLOOKUP(A86,'202511'!$B$4:$B$176,1,0)</f>
        <v>#N/A</v>
      </c>
      <c r="G86" s="0" t="str">
        <f aca="false">VLOOKUP(A86,'BD-202602'!$A$2:$G$189,6,0)</f>
        <v>ELETIVO</v>
      </c>
    </row>
    <row r="87" customFormat="false" ht="15" hidden="false" customHeight="false" outlineLevel="0" collapsed="false">
      <c r="A87" s="18" t="n">
        <v>4226105241193</v>
      </c>
      <c r="B87" s="0" t="n">
        <v>406050015</v>
      </c>
      <c r="C87" s="19" t="n">
        <v>3729.97</v>
      </c>
      <c r="D87" s="0" t="e">
        <f aca="false">VLOOKUP(A87,'202601'!$A$3:$A$216,1,0)</f>
        <v>#N/A</v>
      </c>
      <c r="E87" s="0" t="e">
        <f aca="false">VLOOKUP(A87,'202512'!$A$2:$A$172,1,0)</f>
        <v>#N/A</v>
      </c>
      <c r="F87" s="0" t="e">
        <f aca="false">VLOOKUP(A87,'202511'!$B$4:$B$176,1,0)</f>
        <v>#N/A</v>
      </c>
      <c r="G87" s="0" t="str">
        <f aca="false">VLOOKUP(A87,'BD-202602'!$A$2:$G$189,6,0)</f>
        <v>ELETIVO</v>
      </c>
    </row>
    <row r="88" customFormat="false" ht="15" hidden="false" customHeight="false" outlineLevel="0" collapsed="false">
      <c r="A88" s="18" t="n">
        <v>4226105241204</v>
      </c>
      <c r="B88" s="0" t="n">
        <v>406050040</v>
      </c>
      <c r="C88" s="19" t="n">
        <v>6077.05</v>
      </c>
      <c r="D88" s="0" t="e">
        <f aca="false">VLOOKUP(A88,'202601'!$A$3:$A$216,1,0)</f>
        <v>#N/A</v>
      </c>
      <c r="E88" s="0" t="e">
        <f aca="false">VLOOKUP(A88,'202512'!$A$2:$A$172,1,0)</f>
        <v>#N/A</v>
      </c>
      <c r="F88" s="0" t="e">
        <f aca="false">VLOOKUP(A88,'202511'!$B$4:$B$176,1,0)</f>
        <v>#N/A</v>
      </c>
      <c r="G88" s="0" t="str">
        <f aca="false">VLOOKUP(A88,'BD-202602'!$A$2:$G$189,6,0)</f>
        <v>ELETIVO</v>
      </c>
    </row>
    <row r="89" customFormat="false" ht="15" hidden="false" customHeight="false" outlineLevel="0" collapsed="false">
      <c r="A89" s="18" t="n">
        <v>4226105241226</v>
      </c>
      <c r="B89" s="0" t="n">
        <v>406010951</v>
      </c>
      <c r="C89" s="19" t="n">
        <v>19373.02</v>
      </c>
      <c r="D89" s="0" t="e">
        <f aca="false">VLOOKUP(A89,'202601'!$A$3:$A$216,1,0)</f>
        <v>#N/A</v>
      </c>
      <c r="E89" s="0" t="e">
        <f aca="false">VLOOKUP(A89,'202512'!$A$2:$A$172,1,0)</f>
        <v>#N/A</v>
      </c>
      <c r="F89" s="0" t="e">
        <f aca="false">VLOOKUP(A89,'202511'!$B$4:$B$176,1,0)</f>
        <v>#N/A</v>
      </c>
      <c r="G89" s="0" t="str">
        <f aca="false">VLOOKUP(A89,'BD-202602'!$A$2:$G$189,6,0)</f>
        <v>ELETIVO</v>
      </c>
    </row>
    <row r="90" customFormat="false" ht="15" hidden="false" customHeight="false" outlineLevel="0" collapsed="false">
      <c r="A90" s="18" t="n">
        <v>4226105243349</v>
      </c>
      <c r="B90" s="0" t="n">
        <v>406010943</v>
      </c>
      <c r="C90" s="19" t="n">
        <v>20592.07</v>
      </c>
      <c r="D90" s="0" t="e">
        <f aca="false">VLOOKUP(A90,'202601'!$A$3:$A$216,1,0)</f>
        <v>#N/A</v>
      </c>
      <c r="E90" s="0" t="e">
        <f aca="false">VLOOKUP(A90,'202512'!$A$2:$A$172,1,0)</f>
        <v>#N/A</v>
      </c>
      <c r="F90" s="0" t="e">
        <f aca="false">VLOOKUP(A90,'202511'!$B$4:$B$176,1,0)</f>
        <v>#N/A</v>
      </c>
      <c r="G90" s="0" t="str">
        <f aca="false">VLOOKUP(A90,'BD-202602'!$A$2:$G$189,6,0)</f>
        <v>ELETIVO</v>
      </c>
    </row>
    <row r="91" customFormat="false" ht="15" hidden="false" customHeight="false" outlineLevel="0" collapsed="false">
      <c r="A91" s="18" t="n">
        <v>4226105245395</v>
      </c>
      <c r="B91" s="0" t="n">
        <v>406010676</v>
      </c>
      <c r="C91" s="19" t="n">
        <v>7820.17</v>
      </c>
      <c r="D91" s="0" t="e">
        <f aca="false">VLOOKUP(A91,'202601'!$A$3:$A$216,1,0)</f>
        <v>#N/A</v>
      </c>
      <c r="E91" s="0" t="e">
        <f aca="false">VLOOKUP(A91,'202512'!$A$2:$A$172,1,0)</f>
        <v>#N/A</v>
      </c>
      <c r="F91" s="0" t="e">
        <f aca="false">VLOOKUP(A91,'202511'!$B$4:$B$176,1,0)</f>
        <v>#N/A</v>
      </c>
      <c r="G91" s="0" t="str">
        <f aca="false">VLOOKUP(A91,'BD-202602'!$A$2:$G$189,6,0)</f>
        <v>URGENCIA</v>
      </c>
    </row>
    <row r="92" customFormat="false" ht="15" hidden="false" customHeight="false" outlineLevel="0" collapsed="false">
      <c r="A92" s="18" t="n">
        <v>4226105247749</v>
      </c>
      <c r="B92" s="0" t="n">
        <v>406030030</v>
      </c>
      <c r="C92" s="19" t="n">
        <v>7064.91</v>
      </c>
      <c r="D92" s="0" t="e">
        <f aca="false">VLOOKUP(A92,'202601'!$A$3:$A$216,1,0)</f>
        <v>#N/A</v>
      </c>
      <c r="E92" s="0" t="e">
        <f aca="false">VLOOKUP(A92,'202512'!$A$2:$A$172,1,0)</f>
        <v>#N/A</v>
      </c>
      <c r="F92" s="0" t="e">
        <f aca="false">VLOOKUP(A92,'202511'!$B$4:$B$176,1,0)</f>
        <v>#N/A</v>
      </c>
      <c r="G92" s="0" t="str">
        <f aca="false">VLOOKUP(A92,'BD-202602'!$A$2:$G$189,6,0)</f>
        <v>URGENCIA</v>
      </c>
    </row>
    <row r="93" customFormat="false" ht="15" hidden="false" customHeight="false" outlineLevel="0" collapsed="false">
      <c r="A93" s="18" t="n">
        <v>4226105250532</v>
      </c>
      <c r="B93" s="0" t="n">
        <v>406030022</v>
      </c>
      <c r="C93" s="19" t="n">
        <v>8024.34</v>
      </c>
      <c r="D93" s="0" t="e">
        <f aca="false">VLOOKUP(A93,'202601'!$A$3:$A$216,1,0)</f>
        <v>#N/A</v>
      </c>
      <c r="E93" s="0" t="e">
        <f aca="false">VLOOKUP(A93,'202512'!$A$2:$A$172,1,0)</f>
        <v>#N/A</v>
      </c>
      <c r="F93" s="0" t="e">
        <f aca="false">VLOOKUP(A93,'202511'!$B$4:$B$176,1,0)</f>
        <v>#N/A</v>
      </c>
      <c r="G93" s="0" t="str">
        <f aca="false">VLOOKUP(A93,'BD-202602'!$A$2:$G$189,6,0)</f>
        <v>URGENCIA</v>
      </c>
    </row>
    <row r="94" customFormat="false" ht="15" hidden="false" customHeight="false" outlineLevel="0" collapsed="false">
      <c r="A94" s="18" t="n">
        <v>4226105250840</v>
      </c>
      <c r="B94" s="0" t="n">
        <v>406050139</v>
      </c>
      <c r="C94" s="19" t="n">
        <v>9088.61</v>
      </c>
      <c r="D94" s="0" t="e">
        <f aca="false">VLOOKUP(A94,'202601'!$A$3:$A$216,1,0)</f>
        <v>#N/A</v>
      </c>
      <c r="E94" s="0" t="e">
        <f aca="false">VLOOKUP(A94,'202512'!$A$2:$A$172,1,0)</f>
        <v>#N/A</v>
      </c>
      <c r="F94" s="0" t="e">
        <f aca="false">VLOOKUP(A94,'202511'!$B$4:$B$176,1,0)</f>
        <v>#N/A</v>
      </c>
      <c r="G94" s="0" t="str">
        <f aca="false">VLOOKUP(A94,'BD-202602'!$A$2:$G$189,6,0)</f>
        <v>ELETIVO</v>
      </c>
    </row>
    <row r="95" customFormat="false" ht="15" hidden="false" customHeight="false" outlineLevel="0" collapsed="false">
      <c r="A95" s="18" t="n">
        <v>4226105250851</v>
      </c>
      <c r="B95" s="0" t="n">
        <v>406050120</v>
      </c>
      <c r="C95" s="19" t="n">
        <v>6452.04</v>
      </c>
      <c r="D95" s="0" t="e">
        <f aca="false">VLOOKUP(A95,'202601'!$A$3:$A$216,1,0)</f>
        <v>#N/A</v>
      </c>
      <c r="E95" s="0" t="e">
        <f aca="false">VLOOKUP(A95,'202512'!$A$2:$A$172,1,0)</f>
        <v>#N/A</v>
      </c>
      <c r="F95" s="0" t="e">
        <f aca="false">VLOOKUP(A95,'202511'!$B$4:$B$176,1,0)</f>
        <v>#N/A</v>
      </c>
      <c r="G95" s="0" t="str">
        <f aca="false">VLOOKUP(A95,'BD-202602'!$A$2:$G$189,6,0)</f>
        <v>ELETIVO</v>
      </c>
    </row>
    <row r="96" customFormat="false" ht="15" hidden="false" customHeight="false" outlineLevel="0" collapsed="false">
      <c r="A96" s="18" t="n">
        <v>4226105250862</v>
      </c>
      <c r="B96" s="0" t="n">
        <v>406050139</v>
      </c>
      <c r="C96" s="19" t="n">
        <v>6953.94</v>
      </c>
      <c r="D96" s="0" t="e">
        <f aca="false">VLOOKUP(A96,'202601'!$A$3:$A$216,1,0)</f>
        <v>#N/A</v>
      </c>
      <c r="E96" s="0" t="e">
        <f aca="false">VLOOKUP(A96,'202512'!$A$2:$A$172,1,0)</f>
        <v>#N/A</v>
      </c>
      <c r="F96" s="0" t="e">
        <f aca="false">VLOOKUP(A96,'202511'!$B$4:$B$176,1,0)</f>
        <v>#N/A</v>
      </c>
      <c r="G96" s="0" t="str">
        <f aca="false">VLOOKUP(A96,'BD-202602'!$A$2:$G$189,6,0)</f>
        <v>ELETIVO</v>
      </c>
    </row>
    <row r="97" customFormat="false" ht="15" hidden="false" customHeight="false" outlineLevel="0" collapsed="false">
      <c r="A97" s="18" t="n">
        <v>4226105250873</v>
      </c>
      <c r="B97" s="0" t="n">
        <v>406050040</v>
      </c>
      <c r="C97" s="19" t="n">
        <v>6061.05</v>
      </c>
      <c r="D97" s="0" t="e">
        <f aca="false">VLOOKUP(A97,'202601'!$A$3:$A$216,1,0)</f>
        <v>#N/A</v>
      </c>
      <c r="E97" s="0" t="e">
        <f aca="false">VLOOKUP(A97,'202512'!$A$2:$A$172,1,0)</f>
        <v>#N/A</v>
      </c>
      <c r="F97" s="0" t="e">
        <f aca="false">VLOOKUP(A97,'202511'!$B$4:$B$176,1,0)</f>
        <v>#N/A</v>
      </c>
      <c r="G97" s="0" t="str">
        <f aca="false">VLOOKUP(A97,'BD-202602'!$A$2:$G$189,6,0)</f>
        <v>ELETIVO</v>
      </c>
    </row>
    <row r="98" customFormat="false" ht="15" hidden="false" customHeight="false" outlineLevel="0" collapsed="false">
      <c r="A98" s="18" t="n">
        <v>4226105253337</v>
      </c>
      <c r="B98" s="0" t="n">
        <v>406030049</v>
      </c>
      <c r="C98" s="19" t="n">
        <v>9694.4</v>
      </c>
      <c r="D98" s="0" t="e">
        <f aca="false">VLOOKUP(A98,'202601'!$A$3:$A$216,1,0)</f>
        <v>#N/A</v>
      </c>
      <c r="E98" s="0" t="e">
        <f aca="false">VLOOKUP(A98,'202512'!$A$2:$A$172,1,0)</f>
        <v>#N/A</v>
      </c>
      <c r="F98" s="0" t="e">
        <f aca="false">VLOOKUP(A98,'202511'!$B$4:$B$176,1,0)</f>
        <v>#N/A</v>
      </c>
      <c r="G98" s="0" t="str">
        <f aca="false">VLOOKUP(A98,'BD-202602'!$A$2:$G$189,6,0)</f>
        <v>URGENCIA</v>
      </c>
    </row>
    <row r="99" customFormat="false" ht="15" hidden="false" customHeight="false" outlineLevel="0" collapsed="false">
      <c r="A99" s="18" t="n">
        <v>4226105253348</v>
      </c>
      <c r="B99" s="0" t="n">
        <v>406010676</v>
      </c>
      <c r="C99" s="19" t="n">
        <v>7820.17</v>
      </c>
      <c r="D99" s="0" t="e">
        <f aca="false">VLOOKUP(A99,'202601'!$A$3:$A$216,1,0)</f>
        <v>#N/A</v>
      </c>
      <c r="E99" s="0" t="e">
        <f aca="false">VLOOKUP(A99,'202512'!$A$2:$A$172,1,0)</f>
        <v>#N/A</v>
      </c>
      <c r="F99" s="0" t="e">
        <f aca="false">VLOOKUP(A99,'202511'!$B$4:$B$176,1,0)</f>
        <v>#N/A</v>
      </c>
      <c r="G99" s="0" t="str">
        <f aca="false">VLOOKUP(A99,'BD-202602'!$A$2:$G$189,6,0)</f>
        <v>URGENCIA</v>
      </c>
    </row>
    <row r="100" customFormat="false" ht="15" hidden="false" customHeight="false" outlineLevel="0" collapsed="false">
      <c r="A100" s="18" t="n">
        <v>4226105262324</v>
      </c>
      <c r="B100" s="0" t="n">
        <v>406030030</v>
      </c>
      <c r="C100" s="19" t="n">
        <v>4584.02</v>
      </c>
      <c r="D100" s="0" t="e">
        <f aca="false">VLOOKUP(A100,'202601'!$A$3:$A$216,1,0)</f>
        <v>#N/A</v>
      </c>
      <c r="E100" s="0" t="e">
        <f aca="false">VLOOKUP(A100,'202512'!$A$2:$A$172,1,0)</f>
        <v>#N/A</v>
      </c>
      <c r="F100" s="0" t="e">
        <f aca="false">VLOOKUP(A100,'202511'!$B$4:$B$176,1,0)</f>
        <v>#N/A</v>
      </c>
      <c r="G100" s="0" t="str">
        <f aca="false">VLOOKUP(A100,'BD-202602'!$A$2:$G$189,6,0)</f>
        <v>URGENCIA</v>
      </c>
    </row>
    <row r="101" customFormat="false" ht="15" hidden="false" customHeight="false" outlineLevel="0" collapsed="false">
      <c r="A101" s="18" t="n">
        <v>4226107063046</v>
      </c>
      <c r="B101" s="0" t="n">
        <v>415020034</v>
      </c>
      <c r="C101" s="19" t="n">
        <v>50525.53</v>
      </c>
      <c r="D101" s="0" t="e">
        <f aca="false">VLOOKUP(A101,'202601'!$A$3:$A$216,1,0)</f>
        <v>#N/A</v>
      </c>
      <c r="E101" s="0" t="e">
        <f aca="false">VLOOKUP(A101,'202512'!$A$2:$A$172,1,0)</f>
        <v>#N/A</v>
      </c>
      <c r="F101" s="0" t="e">
        <f aca="false">VLOOKUP(A101,'202511'!$B$4:$B$176,1,0)</f>
        <v>#N/A</v>
      </c>
      <c r="G101" s="0" t="str">
        <f aca="false">VLOOKUP(A101,'BD-202602'!$A$2:$G$189,6,0)</f>
        <v>URGENCIA</v>
      </c>
    </row>
    <row r="102" customFormat="false" ht="15" hidden="false" customHeight="false" outlineLevel="0" collapsed="false">
      <c r="A102" s="18" t="n">
        <v>4226107063057</v>
      </c>
      <c r="B102" s="0" t="n">
        <v>406040052</v>
      </c>
      <c r="C102" s="19" t="n">
        <v>2212.56</v>
      </c>
      <c r="D102" s="0" t="e">
        <f aca="false">VLOOKUP(A102,'202601'!$A$3:$A$216,1,0)</f>
        <v>#N/A</v>
      </c>
      <c r="E102" s="0" t="e">
        <f aca="false">VLOOKUP(A102,'202512'!$A$2:$A$172,1,0)</f>
        <v>#N/A</v>
      </c>
      <c r="F102" s="0" t="e">
        <f aca="false">VLOOKUP(A102,'202511'!$B$4:$B$176,1,0)</f>
        <v>#N/A</v>
      </c>
      <c r="G102" s="0" t="str">
        <f aca="false">VLOOKUP(A102,'BD-202602'!$A$2:$G$189,6,0)</f>
        <v>ELETIVO</v>
      </c>
    </row>
    <row r="103" customFormat="false" ht="15" hidden="false" customHeight="false" outlineLevel="0" collapsed="false">
      <c r="A103" s="18" t="n">
        <v>4226107063068</v>
      </c>
      <c r="B103" s="0" t="n">
        <v>406040028</v>
      </c>
      <c r="C103" s="19" t="n">
        <v>6973.85</v>
      </c>
      <c r="D103" s="0" t="e">
        <f aca="false">VLOOKUP(A103,'202601'!$A$3:$A$216,1,0)</f>
        <v>#N/A</v>
      </c>
      <c r="E103" s="0" t="e">
        <f aca="false">VLOOKUP(A103,'202512'!$A$2:$A$172,1,0)</f>
        <v>#N/A</v>
      </c>
      <c r="F103" s="0" t="e">
        <f aca="false">VLOOKUP(A103,'202511'!$B$4:$B$176,1,0)</f>
        <v>#N/A</v>
      </c>
      <c r="G103" s="0" t="str">
        <f aca="false">VLOOKUP(A103,'BD-202602'!$A$2:$G$189,6,0)</f>
        <v>ELETIVO</v>
      </c>
    </row>
    <row r="105" customFormat="false" ht="15" hidden="false" customHeight="false" outlineLevel="0" collapsed="false">
      <c r="A105" s="15" t="s">
        <v>927</v>
      </c>
      <c r="B105" s="2" t="s">
        <v>928</v>
      </c>
      <c r="C105" s="2" t="s">
        <v>929</v>
      </c>
      <c r="D105" s="2" t="s">
        <v>975</v>
      </c>
      <c r="E105" s="2" t="s">
        <v>961</v>
      </c>
      <c r="F105" s="2" t="s">
        <v>962</v>
      </c>
      <c r="G105" s="2" t="s">
        <v>931</v>
      </c>
      <c r="H105" s="2" t="s">
        <v>932</v>
      </c>
      <c r="I105" s="2" t="s">
        <v>951</v>
      </c>
    </row>
    <row r="106" customFormat="false" ht="15" hidden="false" customHeight="false" outlineLevel="0" collapsed="false">
      <c r="A106" s="25" t="n">
        <v>2759164</v>
      </c>
      <c r="B106" s="26" t="s">
        <v>967</v>
      </c>
      <c r="C106" s="28" t="n">
        <f aca="false">SUM(C107:C108)</f>
        <v>101512.92</v>
      </c>
      <c r="D106" s="26"/>
      <c r="E106" s="26"/>
      <c r="F106" s="26"/>
      <c r="G106" s="26"/>
      <c r="H106" s="26"/>
      <c r="I106" s="32" t="n">
        <f aca="false">SUM(C106,H106)</f>
        <v>101512.92</v>
      </c>
    </row>
    <row r="107" customFormat="false" ht="15" hidden="false" customHeight="false" outlineLevel="0" collapsed="false">
      <c r="A107" s="18" t="n">
        <v>4226104287218</v>
      </c>
      <c r="B107" s="0" t="n">
        <v>406010560</v>
      </c>
      <c r="C107" s="19" t="n">
        <v>55080.89</v>
      </c>
      <c r="D107" s="0" t="e">
        <f aca="false">VLOOKUP(A107,'202601'!$A$3:$A$216,1,0)</f>
        <v>#N/A</v>
      </c>
      <c r="E107" s="0" t="e">
        <f aca="false">VLOOKUP(A107,'202512'!$A$2:$A$172,1,0)</f>
        <v>#N/A</v>
      </c>
      <c r="F107" s="0" t="e">
        <f aca="false">VLOOKUP(A107,'202511'!$B$4:$B$176,1,0)</f>
        <v>#N/A</v>
      </c>
      <c r="G107" s="0" t="str">
        <f aca="false">VLOOKUP(A107,'BD-202602'!$A$2:$G$189,6,0)</f>
        <v>URGENCIA</v>
      </c>
    </row>
    <row r="108" customFormat="false" ht="15" hidden="false" customHeight="false" outlineLevel="0" collapsed="false">
      <c r="A108" s="18" t="n">
        <v>4226104370334</v>
      </c>
      <c r="B108" s="0" t="n">
        <v>406010587</v>
      </c>
      <c r="C108" s="19" t="n">
        <v>46432.03</v>
      </c>
      <c r="D108" s="0" t="e">
        <f aca="false">VLOOKUP(A108,'202601'!$A$3:$A$216,1,0)</f>
        <v>#N/A</v>
      </c>
      <c r="E108" s="0" t="e">
        <f aca="false">VLOOKUP(A108,'202512'!$A$2:$A$172,1,0)</f>
        <v>#N/A</v>
      </c>
      <c r="F108" s="0" t="e">
        <f aca="false">VLOOKUP(A108,'202511'!$B$4:$B$176,1,0)</f>
        <v>#N/A</v>
      </c>
      <c r="G108" s="0" t="str">
        <f aca="false">VLOOKUP(A108,'BD-202602'!$A$2:$G$189,6,0)</f>
        <v>URGENCIA</v>
      </c>
    </row>
    <row r="110" customFormat="false" ht="15" hidden="false" customHeight="false" outlineLevel="0" collapsed="false">
      <c r="A110" s="15" t="s">
        <v>927</v>
      </c>
      <c r="B110" s="2" t="s">
        <v>928</v>
      </c>
      <c r="C110" s="2" t="s">
        <v>929</v>
      </c>
      <c r="D110" s="2" t="s">
        <v>975</v>
      </c>
      <c r="E110" s="2" t="s">
        <v>961</v>
      </c>
      <c r="F110" s="2" t="s">
        <v>962</v>
      </c>
      <c r="G110" s="2" t="s">
        <v>931</v>
      </c>
      <c r="H110" s="2" t="s">
        <v>932</v>
      </c>
      <c r="I110" s="2" t="s">
        <v>951</v>
      </c>
    </row>
    <row r="111" customFormat="false" ht="15" hidden="false" customHeight="false" outlineLevel="0" collapsed="false">
      <c r="A111" s="25" t="n">
        <v>3039250</v>
      </c>
      <c r="B111" s="26" t="s">
        <v>979</v>
      </c>
      <c r="C111" s="28" t="n">
        <f aca="false">SUM(C112:C184)</f>
        <v>470739.89</v>
      </c>
      <c r="D111" s="26"/>
      <c r="E111" s="26"/>
      <c r="F111" s="26"/>
      <c r="G111" s="26"/>
      <c r="H111" s="28" t="n">
        <f aca="false">SUM(H112:H184)</f>
        <v>218147.5</v>
      </c>
      <c r="I111" s="32" t="n">
        <f aca="false">SUM(C111,H111)</f>
        <v>688887.39</v>
      </c>
    </row>
    <row r="112" customFormat="false" ht="15" hidden="false" customHeight="false" outlineLevel="0" collapsed="false">
      <c r="A112" s="18" t="n">
        <v>4226102817190</v>
      </c>
      <c r="B112" s="0" t="n">
        <v>408040076</v>
      </c>
      <c r="C112" s="0" t="n">
        <v>11275.08</v>
      </c>
      <c r="D112" s="0" t="e">
        <f aca="false">VLOOKUP(A112,'202601'!$A$3:$A$216,1,0)</f>
        <v>#N/A</v>
      </c>
      <c r="E112" s="0" t="e">
        <f aca="false">VLOOKUP(A112,'202512'!$A$2:$A$172,1,0)</f>
        <v>#N/A</v>
      </c>
      <c r="F112" s="0" t="e">
        <f aca="false">VLOOKUP(A112,'202511'!$B$4:$B$176,1,0)</f>
        <v>#N/A</v>
      </c>
      <c r="G112" s="0" t="str">
        <f aca="false">VLOOKUP(A112,'BD-202602'!$A$2:$G$189,6,0)</f>
        <v>URGENCIA</v>
      </c>
    </row>
    <row r="113" customFormat="false" ht="15" hidden="false" customHeight="false" outlineLevel="0" collapsed="false">
      <c r="A113" s="18" t="n">
        <v>4226102829894</v>
      </c>
      <c r="B113" s="0" t="n">
        <v>407010386</v>
      </c>
      <c r="C113" s="0" t="n">
        <v>6327.14</v>
      </c>
      <c r="D113" s="0" t="e">
        <f aca="false">VLOOKUP(A113,'202601'!$A$3:$A$216,1,0)</f>
        <v>#N/A</v>
      </c>
      <c r="E113" s="0" t="e">
        <f aca="false">VLOOKUP(A113,'202512'!$A$2:$A$172,1,0)</f>
        <v>#N/A</v>
      </c>
      <c r="F113" s="0" t="e">
        <f aca="false">VLOOKUP(A113,'202511'!$B$4:$B$176,1,0)</f>
        <v>#N/A</v>
      </c>
      <c r="G113" s="0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8" t="n">
        <v>4226102831115</v>
      </c>
      <c r="B114" s="0" t="n">
        <v>407010386</v>
      </c>
      <c r="C114" s="0" t="n">
        <v>6205.08</v>
      </c>
      <c r="D114" s="0" t="e">
        <f aca="false">VLOOKUP(A114,'202601'!$A$3:$A$216,1,0)</f>
        <v>#N/A</v>
      </c>
      <c r="E114" s="0" t="e">
        <f aca="false">VLOOKUP(A114,'202512'!$A$2:$A$172,1,0)</f>
        <v>#N/A</v>
      </c>
      <c r="F114" s="0" t="e">
        <f aca="false">VLOOKUP(A114,'202511'!$B$4:$B$176,1,0)</f>
        <v>#N/A</v>
      </c>
      <c r="G114" s="0" t="str">
        <f aca="false">VLOOKUP(A114,'BD-202602'!$A$2:$G$189,6,0)</f>
        <v>ELETIVO</v>
      </c>
      <c r="H114" s="0" t="n">
        <v>3072.5</v>
      </c>
    </row>
    <row r="115" customFormat="false" ht="15" hidden="false" customHeight="false" outlineLevel="0" collapsed="false">
      <c r="A115" s="18" t="n">
        <v>4226102831203</v>
      </c>
      <c r="B115" s="0" t="n">
        <v>407010386</v>
      </c>
      <c r="C115" s="0" t="n">
        <v>6984.64</v>
      </c>
      <c r="D115" s="0" t="e">
        <f aca="false">VLOOKUP(A115,'202601'!$A$3:$A$216,1,0)</f>
        <v>#N/A</v>
      </c>
      <c r="E115" s="0" t="e">
        <f aca="false">VLOOKUP(A115,'202512'!$A$2:$A$172,1,0)</f>
        <v>#N/A</v>
      </c>
      <c r="F115" s="0" t="e">
        <f aca="false">VLOOKUP(A115,'202511'!$B$4:$B$176,1,0)</f>
        <v>#N/A</v>
      </c>
      <c r="G115" s="0" t="str">
        <f aca="false">VLOOKUP(A115,'BD-202602'!$A$2:$G$189,6,0)</f>
        <v>ELETIVO</v>
      </c>
      <c r="H115" s="0" t="n">
        <v>3072.5</v>
      </c>
    </row>
    <row r="116" customFormat="false" ht="15" hidden="false" customHeight="false" outlineLevel="0" collapsed="false">
      <c r="A116" s="18" t="n">
        <v>4226102831214</v>
      </c>
      <c r="B116" s="0" t="n">
        <v>407010386</v>
      </c>
      <c r="C116" s="0" t="n">
        <v>6183.04</v>
      </c>
      <c r="D116" s="0" t="e">
        <f aca="false">VLOOKUP(A116,'202601'!$A$3:$A$216,1,0)</f>
        <v>#N/A</v>
      </c>
      <c r="E116" s="0" t="e">
        <f aca="false">VLOOKUP(A116,'202512'!$A$2:$A$172,1,0)</f>
        <v>#N/A</v>
      </c>
      <c r="F116" s="0" t="e">
        <f aca="false">VLOOKUP(A116,'202511'!$B$4:$B$176,1,0)</f>
        <v>#N/A</v>
      </c>
      <c r="G116" s="0" t="str">
        <f aca="false">VLOOKUP(A116,'BD-202602'!$A$2:$G$189,6,0)</f>
        <v>ELETIVO</v>
      </c>
      <c r="H116" s="0" t="n">
        <v>3072.5</v>
      </c>
    </row>
    <row r="117" customFormat="false" ht="15" hidden="false" customHeight="false" outlineLevel="0" collapsed="false">
      <c r="A117" s="18" t="n">
        <v>4226102834437</v>
      </c>
      <c r="B117" s="0" t="n">
        <v>408050055</v>
      </c>
      <c r="C117" s="0" t="n">
        <v>14035.69</v>
      </c>
      <c r="D117" s="0" t="e">
        <f aca="false">VLOOKUP(A117,'202601'!$A$3:$A$216,1,0)</f>
        <v>#N/A</v>
      </c>
      <c r="E117" s="0" t="e">
        <f aca="false">VLOOKUP(A117,'202512'!$A$2:$A$172,1,0)</f>
        <v>#N/A</v>
      </c>
      <c r="F117" s="0" t="e">
        <f aca="false">VLOOKUP(A117,'202511'!$B$4:$B$176,1,0)</f>
        <v>#N/A</v>
      </c>
      <c r="G117" s="0" t="str">
        <f aca="false">VLOOKUP(A117,'BD-202602'!$A$2:$G$189,6,0)</f>
        <v>URGENCIA</v>
      </c>
    </row>
    <row r="118" customFormat="false" ht="15" hidden="false" customHeight="false" outlineLevel="0" collapsed="false">
      <c r="A118" s="18" t="n">
        <v>4226102836472</v>
      </c>
      <c r="B118" s="0" t="n">
        <v>407010386</v>
      </c>
      <c r="C118" s="0" t="n">
        <v>6346.16</v>
      </c>
      <c r="D118" s="0" t="e">
        <f aca="false">VLOOKUP(A118,'202601'!$A$3:$A$216,1,0)</f>
        <v>#N/A</v>
      </c>
      <c r="E118" s="0" t="e">
        <f aca="false">VLOOKUP(A118,'202512'!$A$2:$A$172,1,0)</f>
        <v>#N/A</v>
      </c>
      <c r="F118" s="0" t="e">
        <f aca="false">VLOOKUP(A118,'202511'!$B$4:$B$176,1,0)</f>
        <v>#N/A</v>
      </c>
      <c r="G118" s="0" t="str">
        <f aca="false">VLOOKUP(A118,'BD-202602'!$A$2:$G$189,6,0)</f>
        <v>ELETIVO</v>
      </c>
      <c r="H118" s="0" t="n">
        <v>3072.5</v>
      </c>
    </row>
    <row r="119" customFormat="false" ht="15" hidden="false" customHeight="false" outlineLevel="0" collapsed="false">
      <c r="A119" s="18" t="n">
        <v>4226102836483</v>
      </c>
      <c r="B119" s="0" t="n">
        <v>407010386</v>
      </c>
      <c r="C119" s="0" t="n">
        <v>6324.12</v>
      </c>
      <c r="D119" s="0" t="e">
        <f aca="false">VLOOKUP(A119,'202601'!$A$3:$A$216,1,0)</f>
        <v>#N/A</v>
      </c>
      <c r="E119" s="0" t="e">
        <f aca="false">VLOOKUP(A119,'202512'!$A$2:$A$172,1,0)</f>
        <v>#N/A</v>
      </c>
      <c r="F119" s="0" t="e">
        <f aca="false">VLOOKUP(A119,'202511'!$B$4:$B$176,1,0)</f>
        <v>#N/A</v>
      </c>
      <c r="G119" s="0" t="str">
        <f aca="false">VLOOKUP(A119,'BD-202602'!$A$2:$G$189,6,0)</f>
        <v>ELETIVO</v>
      </c>
      <c r="H119" s="0" t="n">
        <v>3072.5</v>
      </c>
    </row>
    <row r="120" customFormat="false" ht="15" hidden="false" customHeight="false" outlineLevel="0" collapsed="false">
      <c r="A120" s="18" t="n">
        <v>4226102836494</v>
      </c>
      <c r="B120" s="0" t="n">
        <v>407010386</v>
      </c>
      <c r="C120" s="0" t="n">
        <v>6161</v>
      </c>
      <c r="D120" s="0" t="e">
        <f aca="false">VLOOKUP(A120,'202601'!$A$3:$A$216,1,0)</f>
        <v>#N/A</v>
      </c>
      <c r="E120" s="0" t="e">
        <f aca="false">VLOOKUP(A120,'202512'!$A$2:$A$172,1,0)</f>
        <v>#N/A</v>
      </c>
      <c r="F120" s="0" t="e">
        <f aca="false">VLOOKUP(A120,'202511'!$B$4:$B$176,1,0)</f>
        <v>#N/A</v>
      </c>
      <c r="G120" s="0" t="str">
        <f aca="false">VLOOKUP(A120,'BD-202602'!$A$2:$G$189,6,0)</f>
        <v>ELETIVO</v>
      </c>
      <c r="H120" s="0" t="n">
        <v>3072.5</v>
      </c>
    </row>
    <row r="121" customFormat="false" ht="15" hidden="false" customHeight="false" outlineLevel="0" collapsed="false">
      <c r="A121" s="18" t="n">
        <v>4226102836505</v>
      </c>
      <c r="B121" s="0" t="n">
        <v>407010386</v>
      </c>
      <c r="C121" s="0" t="n">
        <v>6161</v>
      </c>
      <c r="D121" s="0" t="e">
        <f aca="false">VLOOKUP(A121,'202601'!$A$3:$A$216,1,0)</f>
        <v>#N/A</v>
      </c>
      <c r="E121" s="0" t="e">
        <f aca="false">VLOOKUP(A121,'202512'!$A$2:$A$172,1,0)</f>
        <v>#N/A</v>
      </c>
      <c r="F121" s="0" t="e">
        <f aca="false">VLOOKUP(A121,'202511'!$B$4:$B$176,1,0)</f>
        <v>#N/A</v>
      </c>
      <c r="G121" s="0" t="str">
        <f aca="false">VLOOKUP(A121,'BD-202602'!$A$2:$G$189,6,0)</f>
        <v>ELETIVO</v>
      </c>
      <c r="H121" s="0" t="n">
        <v>3072.5</v>
      </c>
    </row>
    <row r="122" customFormat="false" ht="15" hidden="false" customHeight="false" outlineLevel="0" collapsed="false">
      <c r="A122" s="18" t="n">
        <v>4226102831160</v>
      </c>
      <c r="B122" s="0" t="n">
        <v>407010386</v>
      </c>
      <c r="C122" s="0" t="n">
        <v>6186.06</v>
      </c>
      <c r="D122" s="0" t="e">
        <f aca="false">VLOOKUP(A122,'202601'!$A$3:$A$216,1,0)</f>
        <v>#N/A</v>
      </c>
      <c r="E122" s="0" t="e">
        <f aca="false">VLOOKUP(A122,'202512'!$A$2:$A$172,1,0)</f>
        <v>#N/A</v>
      </c>
      <c r="F122" s="0" t="e">
        <f aca="false">VLOOKUP(A122,'202511'!$B$4:$B$176,1,0)</f>
        <v>#N/A</v>
      </c>
      <c r="G122" s="0" t="str">
        <f aca="false">VLOOKUP(A122,'BD-202602'!$A$2:$G$189,6,0)</f>
        <v>ELETIVO</v>
      </c>
      <c r="H122" s="0" t="n">
        <v>3072.5</v>
      </c>
    </row>
    <row r="123" customFormat="false" ht="15" hidden="false" customHeight="false" outlineLevel="0" collapsed="false">
      <c r="A123" s="18" t="n">
        <v>4226102836527</v>
      </c>
      <c r="B123" s="0" t="n">
        <v>407010386</v>
      </c>
      <c r="C123" s="0" t="n">
        <v>6161</v>
      </c>
      <c r="D123" s="0" t="e">
        <f aca="false">VLOOKUP(A123,'202601'!$A$3:$A$216,1,0)</f>
        <v>#N/A</v>
      </c>
      <c r="E123" s="0" t="e">
        <f aca="false">VLOOKUP(A123,'202512'!$A$2:$A$172,1,0)</f>
        <v>#N/A</v>
      </c>
      <c r="F123" s="0" t="e">
        <f aca="false">VLOOKUP(A123,'202511'!$B$4:$B$176,1,0)</f>
        <v>#N/A</v>
      </c>
      <c r="G123" s="0" t="str">
        <f aca="false">VLOOKUP(A123,'BD-202602'!$A$2:$G$189,6,0)</f>
        <v>ELETIVO</v>
      </c>
      <c r="H123" s="0" t="n">
        <v>3072.5</v>
      </c>
    </row>
    <row r="124" customFormat="false" ht="15" hidden="false" customHeight="false" outlineLevel="0" collapsed="false">
      <c r="A124" s="18" t="n">
        <v>4226102845680</v>
      </c>
      <c r="B124" s="0" t="n">
        <v>407010386</v>
      </c>
      <c r="C124" s="0" t="n">
        <v>6205.08</v>
      </c>
      <c r="D124" s="0" t="e">
        <f aca="false">VLOOKUP(A124,'202601'!$A$3:$A$216,1,0)</f>
        <v>#N/A</v>
      </c>
      <c r="E124" s="0" t="e">
        <f aca="false">VLOOKUP(A124,'202512'!$A$2:$A$172,1,0)</f>
        <v>#N/A</v>
      </c>
      <c r="F124" s="0" t="e">
        <f aca="false">VLOOKUP(A124,'202511'!$B$4:$B$176,1,0)</f>
        <v>#N/A</v>
      </c>
      <c r="G124" s="0" t="str">
        <f aca="false">VLOOKUP(A124,'BD-202602'!$A$2:$G$189,6,0)</f>
        <v>ELETIVO</v>
      </c>
      <c r="H124" s="0" t="n">
        <v>3072.5</v>
      </c>
    </row>
    <row r="125" customFormat="false" ht="15" hidden="false" customHeight="false" outlineLevel="0" collapsed="false">
      <c r="A125" s="18" t="n">
        <v>4226102845690</v>
      </c>
      <c r="B125" s="0" t="n">
        <v>407010386</v>
      </c>
      <c r="C125" s="0" t="n">
        <v>6194.06</v>
      </c>
      <c r="D125" s="0" t="e">
        <f aca="false">VLOOKUP(A125,'202601'!$A$3:$A$216,1,0)</f>
        <v>#N/A</v>
      </c>
      <c r="E125" s="0" t="e">
        <f aca="false">VLOOKUP(A125,'202512'!$A$2:$A$172,1,0)</f>
        <v>#N/A</v>
      </c>
      <c r="F125" s="0" t="e">
        <f aca="false">VLOOKUP(A125,'202511'!$B$4:$B$176,1,0)</f>
        <v>#N/A</v>
      </c>
      <c r="G125" s="0" t="str">
        <f aca="false">VLOOKUP(A125,'BD-202602'!$A$2:$G$189,6,0)</f>
        <v>ELETIVO</v>
      </c>
      <c r="H125" s="0" t="n">
        <v>3072.5</v>
      </c>
    </row>
    <row r="126" customFormat="false" ht="15" hidden="false" customHeight="false" outlineLevel="0" collapsed="false">
      <c r="A126" s="18" t="n">
        <v>4226102845701</v>
      </c>
      <c r="B126" s="0" t="n">
        <v>407010386</v>
      </c>
      <c r="C126" s="0" t="n">
        <v>6357.18</v>
      </c>
      <c r="D126" s="0" t="e">
        <f aca="false">VLOOKUP(A126,'202601'!$A$3:$A$216,1,0)</f>
        <v>#N/A</v>
      </c>
      <c r="E126" s="0" t="e">
        <f aca="false">VLOOKUP(A126,'202512'!$A$2:$A$172,1,0)</f>
        <v>#N/A</v>
      </c>
      <c r="F126" s="0" t="e">
        <f aca="false">VLOOKUP(A126,'202511'!$B$4:$B$176,1,0)</f>
        <v>#N/A</v>
      </c>
      <c r="G126" s="0" t="str">
        <f aca="false">VLOOKUP(A126,'BD-202602'!$A$2:$G$189,6,0)</f>
        <v>ELETIVO</v>
      </c>
      <c r="H126" s="0" t="n">
        <v>3072.5</v>
      </c>
    </row>
    <row r="127" customFormat="false" ht="15" hidden="false" customHeight="false" outlineLevel="0" collapsed="false">
      <c r="A127" s="18" t="n">
        <v>4226102845712</v>
      </c>
      <c r="B127" s="0" t="n">
        <v>407010386</v>
      </c>
      <c r="C127" s="0" t="n">
        <v>6194.06</v>
      </c>
      <c r="D127" s="0" t="e">
        <f aca="false">VLOOKUP(A127,'202601'!$A$3:$A$216,1,0)</f>
        <v>#N/A</v>
      </c>
      <c r="E127" s="0" t="e">
        <f aca="false">VLOOKUP(A127,'202512'!$A$2:$A$172,1,0)</f>
        <v>#N/A</v>
      </c>
      <c r="F127" s="0" t="e">
        <f aca="false">VLOOKUP(A127,'202511'!$B$4:$B$176,1,0)</f>
        <v>#N/A</v>
      </c>
      <c r="G127" s="0" t="str">
        <f aca="false">VLOOKUP(A127,'BD-202602'!$A$2:$G$189,6,0)</f>
        <v>ELETIVO</v>
      </c>
      <c r="H127" s="0" t="n">
        <v>3072.5</v>
      </c>
    </row>
    <row r="128" customFormat="false" ht="15" hidden="false" customHeight="false" outlineLevel="0" collapsed="false">
      <c r="A128" s="18" t="n">
        <v>4226102845899</v>
      </c>
      <c r="B128" s="0" t="n">
        <v>407010386</v>
      </c>
      <c r="C128" s="0" t="n">
        <v>6352.2</v>
      </c>
      <c r="D128" s="0" t="e">
        <f aca="false">VLOOKUP(A128,'202601'!$A$3:$A$216,1,0)</f>
        <v>#N/A</v>
      </c>
      <c r="E128" s="0" t="e">
        <f aca="false">VLOOKUP(A128,'202512'!$A$2:$A$172,1,0)</f>
        <v>#N/A</v>
      </c>
      <c r="F128" s="0" t="e">
        <f aca="false">VLOOKUP(A128,'202511'!$B$4:$B$176,1,0)</f>
        <v>#N/A</v>
      </c>
      <c r="G128" s="0" t="str">
        <f aca="false">VLOOKUP(A128,'BD-202602'!$A$2:$G$189,6,0)</f>
        <v>ELETIVO</v>
      </c>
      <c r="H128" s="0" t="n">
        <v>3072.5</v>
      </c>
    </row>
    <row r="129" customFormat="false" ht="15" hidden="false" customHeight="false" outlineLevel="0" collapsed="false">
      <c r="A129" s="18" t="n">
        <v>4226102845900</v>
      </c>
      <c r="B129" s="0" t="n">
        <v>407010386</v>
      </c>
      <c r="C129" s="0" t="n">
        <v>6357.18</v>
      </c>
      <c r="D129" s="0" t="e">
        <f aca="false">VLOOKUP(A129,'202601'!$A$3:$A$216,1,0)</f>
        <v>#N/A</v>
      </c>
      <c r="E129" s="0" t="e">
        <f aca="false">VLOOKUP(A129,'202512'!$A$2:$A$172,1,0)</f>
        <v>#N/A</v>
      </c>
      <c r="F129" s="0" t="e">
        <f aca="false">VLOOKUP(A129,'202511'!$B$4:$B$176,1,0)</f>
        <v>#N/A</v>
      </c>
      <c r="G129" s="0" t="str">
        <f aca="false">VLOOKUP(A129,'BD-202602'!$A$2:$G$189,6,0)</f>
        <v>ELETIVO</v>
      </c>
      <c r="H129" s="0" t="n">
        <v>3072.5</v>
      </c>
    </row>
    <row r="130" customFormat="false" ht="15" hidden="false" customHeight="false" outlineLevel="0" collapsed="false">
      <c r="A130" s="18" t="n">
        <v>4226102836516</v>
      </c>
      <c r="B130" s="0" t="n">
        <v>407010386</v>
      </c>
      <c r="C130" s="0" t="n">
        <v>6161</v>
      </c>
      <c r="D130" s="0" t="e">
        <f aca="false">VLOOKUP(A130,'202601'!$A$3:$A$216,1,0)</f>
        <v>#N/A</v>
      </c>
      <c r="E130" s="0" t="e">
        <f aca="false">VLOOKUP(A130,'202512'!$A$2:$A$172,1,0)</f>
        <v>#N/A</v>
      </c>
      <c r="F130" s="0" t="e">
        <f aca="false">VLOOKUP(A130,'202511'!$B$4:$B$176,1,0)</f>
        <v>#N/A</v>
      </c>
      <c r="G130" s="0" t="str">
        <f aca="false">VLOOKUP(A130,'BD-202602'!$A$2:$G$189,6,0)</f>
        <v>ELETIVO</v>
      </c>
      <c r="H130" s="0" t="n">
        <v>3072.5</v>
      </c>
    </row>
    <row r="131" customFormat="false" ht="15" hidden="false" customHeight="false" outlineLevel="0" collapsed="false">
      <c r="A131" s="18" t="n">
        <v>4226102845921</v>
      </c>
      <c r="B131" s="0" t="n">
        <v>407010386</v>
      </c>
      <c r="C131" s="0" t="n">
        <v>6178.06</v>
      </c>
      <c r="D131" s="0" t="e">
        <f aca="false">VLOOKUP(A131,'202601'!$A$3:$A$216,1,0)</f>
        <v>#N/A</v>
      </c>
      <c r="E131" s="0" t="e">
        <f aca="false">VLOOKUP(A131,'202512'!$A$2:$A$172,1,0)</f>
        <v>#N/A</v>
      </c>
      <c r="F131" s="0" t="e">
        <f aca="false">VLOOKUP(A131,'202511'!$B$4:$B$176,1,0)</f>
        <v>#N/A</v>
      </c>
      <c r="G131" s="0" t="str">
        <f aca="false">VLOOKUP(A131,'BD-202602'!$A$2:$G$189,6,0)</f>
        <v>ELETIVO</v>
      </c>
      <c r="H131" s="0" t="n">
        <v>3072.5</v>
      </c>
    </row>
    <row r="132" customFormat="false" ht="15" hidden="false" customHeight="false" outlineLevel="0" collapsed="false">
      <c r="A132" s="18" t="n">
        <v>4226102845932</v>
      </c>
      <c r="B132" s="0" t="n">
        <v>407010386</v>
      </c>
      <c r="C132" s="0" t="n">
        <v>6960.2</v>
      </c>
      <c r="D132" s="0" t="e">
        <f aca="false">VLOOKUP(A132,'202601'!$A$3:$A$216,1,0)</f>
        <v>#N/A</v>
      </c>
      <c r="E132" s="0" t="e">
        <f aca="false">VLOOKUP(A132,'202512'!$A$2:$A$172,1,0)</f>
        <v>#N/A</v>
      </c>
      <c r="F132" s="0" t="e">
        <f aca="false">VLOOKUP(A132,'202511'!$B$4:$B$176,1,0)</f>
        <v>#N/A</v>
      </c>
      <c r="G132" s="0" t="str">
        <f aca="false">VLOOKUP(A132,'BD-202602'!$A$2:$G$189,6,0)</f>
        <v>ELETIVO</v>
      </c>
      <c r="H132" s="0" t="n">
        <v>3072.5</v>
      </c>
    </row>
    <row r="133" customFormat="false" ht="15" hidden="false" customHeight="false" outlineLevel="0" collapsed="false">
      <c r="A133" s="18" t="n">
        <v>4226102845954</v>
      </c>
      <c r="B133" s="0" t="n">
        <v>407010386</v>
      </c>
      <c r="C133" s="0" t="n">
        <v>6327.14</v>
      </c>
      <c r="D133" s="0" t="e">
        <f aca="false">VLOOKUP(A133,'202601'!$A$3:$A$216,1,0)</f>
        <v>#N/A</v>
      </c>
      <c r="E133" s="0" t="e">
        <f aca="false">VLOOKUP(A133,'202512'!$A$2:$A$172,1,0)</f>
        <v>#N/A</v>
      </c>
      <c r="F133" s="0" t="e">
        <f aca="false">VLOOKUP(A133,'202511'!$B$4:$B$176,1,0)</f>
        <v>#N/A</v>
      </c>
      <c r="G133" s="0" t="str">
        <f aca="false">VLOOKUP(A133,'BD-202602'!$A$2:$G$189,6,0)</f>
        <v>ELETIVO</v>
      </c>
      <c r="H133" s="0" t="n">
        <v>3072.5</v>
      </c>
    </row>
    <row r="134" customFormat="false" ht="15" hidden="false" customHeight="false" outlineLevel="0" collapsed="false">
      <c r="A134" s="18" t="n">
        <v>4226102845965</v>
      </c>
      <c r="B134" s="0" t="n">
        <v>407010386</v>
      </c>
      <c r="C134" s="0" t="n">
        <v>6156.02</v>
      </c>
      <c r="D134" s="0" t="e">
        <f aca="false">VLOOKUP(A134,'202601'!$A$3:$A$216,1,0)</f>
        <v>#N/A</v>
      </c>
      <c r="E134" s="0" t="e">
        <f aca="false">VLOOKUP(A134,'202512'!$A$2:$A$172,1,0)</f>
        <v>#N/A</v>
      </c>
      <c r="F134" s="0" t="e">
        <f aca="false">VLOOKUP(A134,'202511'!$B$4:$B$176,1,0)</f>
        <v>#N/A</v>
      </c>
      <c r="G134" s="0" t="str">
        <f aca="false">VLOOKUP(A134,'BD-202602'!$A$2:$G$189,6,0)</f>
        <v>ELETIVO</v>
      </c>
      <c r="H134" s="0" t="n">
        <v>3072.5</v>
      </c>
    </row>
    <row r="135" customFormat="false" ht="15" hidden="false" customHeight="false" outlineLevel="0" collapsed="false">
      <c r="A135" s="18" t="n">
        <v>4226102845976</v>
      </c>
      <c r="B135" s="0" t="n">
        <v>407010386</v>
      </c>
      <c r="C135" s="0" t="n">
        <v>6319.14</v>
      </c>
      <c r="D135" s="0" t="e">
        <f aca="false">VLOOKUP(A135,'202601'!$A$3:$A$216,1,0)</f>
        <v>#N/A</v>
      </c>
      <c r="E135" s="0" t="e">
        <f aca="false">VLOOKUP(A135,'202512'!$A$2:$A$172,1,0)</f>
        <v>#N/A</v>
      </c>
      <c r="F135" s="0" t="e">
        <f aca="false">VLOOKUP(A135,'202511'!$B$4:$B$176,1,0)</f>
        <v>#N/A</v>
      </c>
      <c r="G135" s="0" t="str">
        <f aca="false">VLOOKUP(A135,'BD-202602'!$A$2:$G$189,6,0)</f>
        <v>ELETIVO</v>
      </c>
      <c r="H135" s="0" t="n">
        <v>3072.5</v>
      </c>
    </row>
    <row r="136" customFormat="false" ht="15" hidden="false" customHeight="false" outlineLevel="0" collapsed="false">
      <c r="A136" s="18" t="n">
        <v>4226102845987</v>
      </c>
      <c r="B136" s="0" t="n">
        <v>407010386</v>
      </c>
      <c r="C136" s="0" t="n">
        <v>6319.14</v>
      </c>
      <c r="D136" s="0" t="e">
        <f aca="false">VLOOKUP(A136,'202601'!$A$3:$A$216,1,0)</f>
        <v>#N/A</v>
      </c>
      <c r="E136" s="0" t="e">
        <f aca="false">VLOOKUP(A136,'202512'!$A$2:$A$172,1,0)</f>
        <v>#N/A</v>
      </c>
      <c r="F136" s="0" t="e">
        <f aca="false">VLOOKUP(A136,'202511'!$B$4:$B$176,1,0)</f>
        <v>#N/A</v>
      </c>
      <c r="G136" s="0" t="str">
        <f aca="false">VLOOKUP(A136,'BD-202602'!$A$2:$G$189,6,0)</f>
        <v>ELETIVO</v>
      </c>
      <c r="H136" s="0" t="n">
        <v>3072.5</v>
      </c>
    </row>
    <row r="137" customFormat="false" ht="15" hidden="false" customHeight="false" outlineLevel="0" collapsed="false">
      <c r="A137" s="18" t="n">
        <v>4226102845998</v>
      </c>
      <c r="B137" s="0" t="n">
        <v>407010386</v>
      </c>
      <c r="C137" s="0" t="n">
        <v>6319.14</v>
      </c>
      <c r="D137" s="0" t="e">
        <f aca="false">VLOOKUP(A137,'202601'!$A$3:$A$216,1,0)</f>
        <v>#N/A</v>
      </c>
      <c r="E137" s="0" t="e">
        <f aca="false">VLOOKUP(A137,'202512'!$A$2:$A$172,1,0)</f>
        <v>#N/A</v>
      </c>
      <c r="F137" s="0" t="e">
        <f aca="false">VLOOKUP(A137,'202511'!$B$4:$B$176,1,0)</f>
        <v>#N/A</v>
      </c>
      <c r="G137" s="0" t="str">
        <f aca="false">VLOOKUP(A137,'BD-202602'!$A$2:$G$189,6,0)</f>
        <v>ELETIVO</v>
      </c>
      <c r="H137" s="0" t="n">
        <v>3072.5</v>
      </c>
    </row>
    <row r="138" customFormat="false" ht="15" hidden="false" customHeight="false" outlineLevel="0" collapsed="false">
      <c r="A138" s="18" t="n">
        <v>4226102846042</v>
      </c>
      <c r="B138" s="0" t="n">
        <v>407010386</v>
      </c>
      <c r="C138" s="0" t="n">
        <v>6308.12</v>
      </c>
      <c r="D138" s="0" t="e">
        <f aca="false">VLOOKUP(A138,'202601'!$A$3:$A$216,1,0)</f>
        <v>#N/A</v>
      </c>
      <c r="E138" s="0" t="e">
        <f aca="false">VLOOKUP(A138,'202512'!$A$2:$A$172,1,0)</f>
        <v>#N/A</v>
      </c>
      <c r="F138" s="0" t="e">
        <f aca="false">VLOOKUP(A138,'202511'!$B$4:$B$176,1,0)</f>
        <v>#N/A</v>
      </c>
      <c r="G138" s="0" t="str">
        <f aca="false">VLOOKUP(A138,'BD-202602'!$A$2:$G$189,6,0)</f>
        <v>ELETIVO</v>
      </c>
      <c r="H138" s="0" t="n">
        <v>3072.5</v>
      </c>
    </row>
    <row r="139" customFormat="false" ht="15" hidden="false" customHeight="false" outlineLevel="0" collapsed="false">
      <c r="A139" s="18" t="n">
        <v>4226102845910</v>
      </c>
      <c r="B139" s="0" t="n">
        <v>407010386</v>
      </c>
      <c r="C139" s="0" t="n">
        <v>6178.06</v>
      </c>
      <c r="D139" s="0" t="e">
        <f aca="false">VLOOKUP(A139,'202601'!$A$3:$A$216,1,0)</f>
        <v>#N/A</v>
      </c>
      <c r="E139" s="0" t="e">
        <f aca="false">VLOOKUP(A139,'202512'!$A$2:$A$172,1,0)</f>
        <v>#N/A</v>
      </c>
      <c r="F139" s="0" t="e">
        <f aca="false">VLOOKUP(A139,'202511'!$B$4:$B$176,1,0)</f>
        <v>#N/A</v>
      </c>
      <c r="G139" s="0" t="str">
        <f aca="false">VLOOKUP(A139,'BD-202602'!$A$2:$G$189,6,0)</f>
        <v>ELETIVO</v>
      </c>
      <c r="H139" s="0" t="n">
        <v>3072.5</v>
      </c>
    </row>
    <row r="140" customFormat="false" ht="15" hidden="false" customHeight="false" outlineLevel="0" collapsed="false">
      <c r="A140" s="18" t="n">
        <v>4226102846075</v>
      </c>
      <c r="B140" s="0" t="n">
        <v>407010386</v>
      </c>
      <c r="C140" s="0" t="n">
        <v>6316.12</v>
      </c>
      <c r="D140" s="0" t="e">
        <f aca="false">VLOOKUP(A140,'202601'!$A$3:$A$216,1,0)</f>
        <v>#N/A</v>
      </c>
      <c r="E140" s="0" t="e">
        <f aca="false">VLOOKUP(A140,'202512'!$A$2:$A$172,1,0)</f>
        <v>#N/A</v>
      </c>
      <c r="F140" s="0" t="e">
        <f aca="false">VLOOKUP(A140,'202511'!$B$4:$B$176,1,0)</f>
        <v>#N/A</v>
      </c>
      <c r="G140" s="0" t="str">
        <f aca="false">VLOOKUP(A140,'BD-202602'!$A$2:$G$189,6,0)</f>
        <v>ELETIVO</v>
      </c>
      <c r="H140" s="0" t="n">
        <v>3072.5</v>
      </c>
    </row>
    <row r="141" customFormat="false" ht="15" hidden="false" customHeight="false" outlineLevel="0" collapsed="false">
      <c r="A141" s="18" t="n">
        <v>4226102846086</v>
      </c>
      <c r="B141" s="0" t="n">
        <v>407010386</v>
      </c>
      <c r="C141" s="0" t="n">
        <v>6164.02</v>
      </c>
      <c r="D141" s="0" t="e">
        <f aca="false">VLOOKUP(A141,'202601'!$A$3:$A$216,1,0)</f>
        <v>#N/A</v>
      </c>
      <c r="E141" s="0" t="e">
        <f aca="false">VLOOKUP(A141,'202512'!$A$2:$A$172,1,0)</f>
        <v>#N/A</v>
      </c>
      <c r="F141" s="0" t="e">
        <f aca="false">VLOOKUP(A141,'202511'!$B$4:$B$176,1,0)</f>
        <v>#N/A</v>
      </c>
      <c r="G141" s="0" t="str">
        <f aca="false">VLOOKUP(A141,'BD-202602'!$A$2:$G$189,6,0)</f>
        <v>ELETIVO</v>
      </c>
      <c r="H141" s="0" t="n">
        <v>3072.5</v>
      </c>
    </row>
    <row r="142" customFormat="false" ht="15" hidden="false" customHeight="false" outlineLevel="0" collapsed="false">
      <c r="A142" s="18" t="n">
        <v>4226102846097</v>
      </c>
      <c r="B142" s="0" t="n">
        <v>407010386</v>
      </c>
      <c r="C142" s="0" t="n">
        <v>6316.12</v>
      </c>
      <c r="D142" s="0" t="e">
        <f aca="false">VLOOKUP(A142,'202601'!$A$3:$A$216,1,0)</f>
        <v>#N/A</v>
      </c>
      <c r="E142" s="0" t="e">
        <f aca="false">VLOOKUP(A142,'202512'!$A$2:$A$172,1,0)</f>
        <v>#N/A</v>
      </c>
      <c r="F142" s="0" t="e">
        <f aca="false">VLOOKUP(A142,'202511'!$B$4:$B$176,1,0)</f>
        <v>#N/A</v>
      </c>
      <c r="G142" s="0" t="str">
        <f aca="false">VLOOKUP(A142,'BD-202602'!$A$2:$G$189,6,0)</f>
        <v>ELETIVO</v>
      </c>
      <c r="H142" s="0" t="n">
        <v>3072.5</v>
      </c>
    </row>
    <row r="143" customFormat="false" ht="15" hidden="false" customHeight="false" outlineLevel="0" collapsed="false">
      <c r="A143" s="18" t="n">
        <v>4226102846108</v>
      </c>
      <c r="B143" s="0" t="n">
        <v>407010386</v>
      </c>
      <c r="C143" s="0" t="n">
        <v>6308.12</v>
      </c>
      <c r="D143" s="0" t="e">
        <f aca="false">VLOOKUP(A143,'202601'!$A$3:$A$216,1,0)</f>
        <v>#N/A</v>
      </c>
      <c r="E143" s="0" t="e">
        <f aca="false">VLOOKUP(A143,'202512'!$A$2:$A$172,1,0)</f>
        <v>#N/A</v>
      </c>
      <c r="F143" s="0" t="e">
        <f aca="false">VLOOKUP(A143,'202511'!$B$4:$B$176,1,0)</f>
        <v>#N/A</v>
      </c>
      <c r="G143" s="0" t="str">
        <f aca="false">VLOOKUP(A143,'BD-202602'!$A$2:$G$189,6,0)</f>
        <v>ELETIVO</v>
      </c>
      <c r="H143" s="0" t="n">
        <v>3072.5</v>
      </c>
    </row>
    <row r="144" customFormat="false" ht="15" hidden="false" customHeight="false" outlineLevel="0" collapsed="false">
      <c r="A144" s="18" t="n">
        <v>4226102846119</v>
      </c>
      <c r="B144" s="0" t="n">
        <v>407010386</v>
      </c>
      <c r="C144" s="0" t="n">
        <v>6316.12</v>
      </c>
      <c r="D144" s="0" t="e">
        <f aca="false">VLOOKUP(A144,'202601'!$A$3:$A$216,1,0)</f>
        <v>#N/A</v>
      </c>
      <c r="E144" s="0" t="e">
        <f aca="false">VLOOKUP(A144,'202512'!$A$2:$A$172,1,0)</f>
        <v>#N/A</v>
      </c>
      <c r="F144" s="0" t="e">
        <f aca="false">VLOOKUP(A144,'202511'!$B$4:$B$176,1,0)</f>
        <v>#N/A</v>
      </c>
      <c r="G144" s="0" t="str">
        <f aca="false">VLOOKUP(A144,'BD-202602'!$A$2:$G$189,6,0)</f>
        <v>ELETIVO</v>
      </c>
      <c r="H144" s="0" t="n">
        <v>3072.5</v>
      </c>
    </row>
    <row r="145" customFormat="false" ht="15" hidden="false" customHeight="false" outlineLevel="0" collapsed="false">
      <c r="A145" s="18" t="n">
        <v>4226102846120</v>
      </c>
      <c r="B145" s="0" t="n">
        <v>407010386</v>
      </c>
      <c r="C145" s="0" t="n">
        <v>6316.12</v>
      </c>
      <c r="D145" s="0" t="e">
        <f aca="false">VLOOKUP(A145,'202601'!$A$3:$A$216,1,0)</f>
        <v>#N/A</v>
      </c>
      <c r="E145" s="0" t="e">
        <f aca="false">VLOOKUP(A145,'202512'!$A$2:$A$172,1,0)</f>
        <v>#N/A</v>
      </c>
      <c r="F145" s="0" t="e">
        <f aca="false">VLOOKUP(A145,'202511'!$B$4:$B$176,1,0)</f>
        <v>#N/A</v>
      </c>
      <c r="G145" s="0" t="str">
        <f aca="false">VLOOKUP(A145,'BD-202602'!$A$2:$G$189,6,0)</f>
        <v>ELETIVO</v>
      </c>
      <c r="H145" s="0" t="n">
        <v>3072.5</v>
      </c>
    </row>
    <row r="146" customFormat="false" ht="15" hidden="false" customHeight="false" outlineLevel="0" collapsed="false">
      <c r="A146" s="18" t="n">
        <v>4226102846130</v>
      </c>
      <c r="B146" s="0" t="n">
        <v>407010386</v>
      </c>
      <c r="C146" s="0" t="n">
        <v>6153</v>
      </c>
      <c r="D146" s="0" t="e">
        <f aca="false">VLOOKUP(A146,'202601'!$A$3:$A$216,1,0)</f>
        <v>#N/A</v>
      </c>
      <c r="E146" s="0" t="e">
        <f aca="false">VLOOKUP(A146,'202512'!$A$2:$A$172,1,0)</f>
        <v>#N/A</v>
      </c>
      <c r="F146" s="0" t="e">
        <f aca="false">VLOOKUP(A146,'202511'!$B$4:$B$176,1,0)</f>
        <v>#N/A</v>
      </c>
      <c r="G146" s="0" t="str">
        <f aca="false">VLOOKUP(A146,'BD-202602'!$A$2:$G$189,6,0)</f>
        <v>ELETIVO</v>
      </c>
      <c r="H146" s="0" t="n">
        <v>3072.5</v>
      </c>
    </row>
    <row r="147" customFormat="false" ht="15" hidden="false" customHeight="false" outlineLevel="0" collapsed="false">
      <c r="A147" s="18" t="n">
        <v>4226102846064</v>
      </c>
      <c r="B147" s="0" t="n">
        <v>407010386</v>
      </c>
      <c r="C147" s="0" t="n">
        <v>6319.14</v>
      </c>
      <c r="D147" s="0" t="e">
        <f aca="false">VLOOKUP(A147,'202601'!$A$3:$A$216,1,0)</f>
        <v>#N/A</v>
      </c>
      <c r="E147" s="0" t="e">
        <f aca="false">VLOOKUP(A147,'202512'!$A$2:$A$172,1,0)</f>
        <v>#N/A</v>
      </c>
      <c r="F147" s="0" t="e">
        <f aca="false">VLOOKUP(A147,'202511'!$B$4:$B$176,1,0)</f>
        <v>#N/A</v>
      </c>
      <c r="G147" s="0" t="str">
        <f aca="false">VLOOKUP(A147,'BD-202602'!$A$2:$G$189,6,0)</f>
        <v>ELETIVO</v>
      </c>
      <c r="H147" s="0" t="n">
        <v>3072.5</v>
      </c>
    </row>
    <row r="148" customFormat="false" ht="15" hidden="false" customHeight="false" outlineLevel="0" collapsed="false">
      <c r="A148" s="18" t="n">
        <v>4226102846152</v>
      </c>
      <c r="B148" s="0" t="n">
        <v>407010386</v>
      </c>
      <c r="C148" s="0" t="n">
        <v>6316.12</v>
      </c>
      <c r="D148" s="0" t="e">
        <f aca="false">VLOOKUP(A148,'202601'!$A$3:$A$216,1,0)</f>
        <v>#N/A</v>
      </c>
      <c r="E148" s="0" t="e">
        <f aca="false">VLOOKUP(A148,'202512'!$A$2:$A$172,1,0)</f>
        <v>#N/A</v>
      </c>
      <c r="F148" s="0" t="e">
        <f aca="false">VLOOKUP(A148,'202511'!$B$4:$B$176,1,0)</f>
        <v>#N/A</v>
      </c>
      <c r="G148" s="0" t="str">
        <f aca="false">VLOOKUP(A148,'BD-202602'!$A$2:$G$189,6,0)</f>
        <v>ELETIVO</v>
      </c>
      <c r="H148" s="0" t="n">
        <v>3072.5</v>
      </c>
    </row>
    <row r="149" customFormat="false" ht="15" hidden="false" customHeight="false" outlineLevel="0" collapsed="false">
      <c r="A149" s="18" t="n">
        <v>4226102846207</v>
      </c>
      <c r="B149" s="0" t="n">
        <v>407010386</v>
      </c>
      <c r="C149" s="0" t="n">
        <v>6194.06</v>
      </c>
      <c r="D149" s="0" t="e">
        <f aca="false">VLOOKUP(A149,'202601'!$A$3:$A$216,1,0)</f>
        <v>#N/A</v>
      </c>
      <c r="E149" s="0" t="e">
        <f aca="false">VLOOKUP(A149,'202512'!$A$2:$A$172,1,0)</f>
        <v>#N/A</v>
      </c>
      <c r="F149" s="0" t="e">
        <f aca="false">VLOOKUP(A149,'202511'!$B$4:$B$176,1,0)</f>
        <v>#N/A</v>
      </c>
      <c r="G149" s="0" t="str">
        <f aca="false">VLOOKUP(A149,'BD-202602'!$A$2:$G$189,6,0)</f>
        <v>ELETIVO</v>
      </c>
      <c r="H149" s="0" t="n">
        <v>3072.5</v>
      </c>
    </row>
    <row r="150" customFormat="false" ht="15" hidden="false" customHeight="false" outlineLevel="0" collapsed="false">
      <c r="A150" s="18" t="n">
        <v>4226102846229</v>
      </c>
      <c r="B150" s="0" t="n">
        <v>407010386</v>
      </c>
      <c r="C150" s="0" t="n">
        <v>6349.18</v>
      </c>
      <c r="D150" s="0" t="e">
        <f aca="false">VLOOKUP(A150,'202601'!$A$3:$A$216,1,0)</f>
        <v>#N/A</v>
      </c>
      <c r="E150" s="0" t="e">
        <f aca="false">VLOOKUP(A150,'202512'!$A$2:$A$172,1,0)</f>
        <v>#N/A</v>
      </c>
      <c r="F150" s="0" t="e">
        <f aca="false">VLOOKUP(A150,'202511'!$B$4:$B$176,1,0)</f>
        <v>#N/A</v>
      </c>
      <c r="G150" s="0" t="str">
        <f aca="false">VLOOKUP(A150,'BD-202602'!$A$2:$G$189,6,0)</f>
        <v>ELETIVO</v>
      </c>
      <c r="H150" s="0" t="n">
        <v>3072.5</v>
      </c>
    </row>
    <row r="151" customFormat="false" ht="15" hidden="false" customHeight="false" outlineLevel="0" collapsed="false">
      <c r="A151" s="18" t="n">
        <v>4226102846262</v>
      </c>
      <c r="B151" s="0" t="n">
        <v>407010386</v>
      </c>
      <c r="C151" s="0" t="n">
        <v>6178.06</v>
      </c>
      <c r="D151" s="0" t="e">
        <f aca="false">VLOOKUP(A151,'202601'!$A$3:$A$216,1,0)</f>
        <v>#N/A</v>
      </c>
      <c r="E151" s="0" t="e">
        <f aca="false">VLOOKUP(A151,'202512'!$A$2:$A$172,1,0)</f>
        <v>#N/A</v>
      </c>
      <c r="F151" s="0" t="e">
        <f aca="false">VLOOKUP(A151,'202511'!$B$4:$B$176,1,0)</f>
        <v>#N/A</v>
      </c>
      <c r="G151" s="0" t="str">
        <f aca="false">VLOOKUP(A151,'BD-202602'!$A$2:$G$189,6,0)</f>
        <v>ELETIVO</v>
      </c>
      <c r="H151" s="0" t="n">
        <v>3072.5</v>
      </c>
    </row>
    <row r="152" customFormat="false" ht="15" hidden="false" customHeight="false" outlineLevel="0" collapsed="false">
      <c r="A152" s="18" t="n">
        <v>4226102846284</v>
      </c>
      <c r="B152" s="0" t="n">
        <v>407010386</v>
      </c>
      <c r="C152" s="0" t="n">
        <v>6194.06</v>
      </c>
      <c r="D152" s="0" t="e">
        <f aca="false">VLOOKUP(A152,'202601'!$A$3:$A$216,1,0)</f>
        <v>#N/A</v>
      </c>
      <c r="E152" s="0" t="e">
        <f aca="false">VLOOKUP(A152,'202512'!$A$2:$A$172,1,0)</f>
        <v>#N/A</v>
      </c>
      <c r="F152" s="0" t="e">
        <f aca="false">VLOOKUP(A152,'202511'!$B$4:$B$176,1,0)</f>
        <v>#N/A</v>
      </c>
      <c r="G152" s="0" t="str">
        <f aca="false">VLOOKUP(A152,'BD-202602'!$A$2:$G$189,6,0)</f>
        <v>ELETIVO</v>
      </c>
      <c r="H152" s="0" t="n">
        <v>3072.5</v>
      </c>
    </row>
    <row r="153" customFormat="false" ht="15" hidden="false" customHeight="false" outlineLevel="0" collapsed="false">
      <c r="A153" s="18" t="n">
        <v>4226102846306</v>
      </c>
      <c r="B153" s="0" t="n">
        <v>407010386</v>
      </c>
      <c r="C153" s="0" t="n">
        <v>6365.18</v>
      </c>
      <c r="D153" s="0" t="e">
        <f aca="false">VLOOKUP(A153,'202601'!$A$3:$A$216,1,0)</f>
        <v>#N/A</v>
      </c>
      <c r="E153" s="0" t="e">
        <f aca="false">VLOOKUP(A153,'202512'!$A$2:$A$172,1,0)</f>
        <v>#N/A</v>
      </c>
      <c r="F153" s="0" t="e">
        <f aca="false">VLOOKUP(A153,'202511'!$B$4:$B$176,1,0)</f>
        <v>#N/A</v>
      </c>
      <c r="G153" s="0" t="str">
        <f aca="false">VLOOKUP(A153,'BD-202602'!$A$2:$G$189,6,0)</f>
        <v>ELETIVO</v>
      </c>
      <c r="H153" s="0" t="n">
        <v>3072.5</v>
      </c>
    </row>
    <row r="154" customFormat="false" ht="15" hidden="false" customHeight="false" outlineLevel="0" collapsed="false">
      <c r="A154" s="18" t="n">
        <v>4226102853742</v>
      </c>
      <c r="B154" s="0" t="n">
        <v>407010386</v>
      </c>
      <c r="C154" s="0" t="n">
        <v>6194.06</v>
      </c>
      <c r="D154" s="0" t="e">
        <f aca="false">VLOOKUP(A154,'202601'!$A$3:$A$216,1,0)</f>
        <v>#N/A</v>
      </c>
      <c r="E154" s="0" t="e">
        <f aca="false">VLOOKUP(A154,'202512'!$A$2:$A$172,1,0)</f>
        <v>#N/A</v>
      </c>
      <c r="F154" s="0" t="e">
        <f aca="false">VLOOKUP(A154,'202511'!$B$4:$B$176,1,0)</f>
        <v>#N/A</v>
      </c>
      <c r="G154" s="0" t="str">
        <f aca="false">VLOOKUP(A154,'BD-202602'!$A$2:$G$189,6,0)</f>
        <v>ELETIVO</v>
      </c>
      <c r="H154" s="0" t="n">
        <v>3072.5</v>
      </c>
    </row>
    <row r="155" customFormat="false" ht="15" hidden="false" customHeight="false" outlineLevel="0" collapsed="false">
      <c r="A155" s="18" t="n">
        <v>4226102846141</v>
      </c>
      <c r="B155" s="0" t="n">
        <v>407010386</v>
      </c>
      <c r="C155" s="0" t="n">
        <v>6145</v>
      </c>
      <c r="D155" s="0" t="e">
        <f aca="false">VLOOKUP(A155,'202601'!$A$3:$A$216,1,0)</f>
        <v>#N/A</v>
      </c>
      <c r="E155" s="0" t="e">
        <f aca="false">VLOOKUP(A155,'202512'!$A$2:$A$172,1,0)</f>
        <v>#N/A</v>
      </c>
      <c r="F155" s="0" t="e">
        <f aca="false">VLOOKUP(A155,'202511'!$B$4:$B$176,1,0)</f>
        <v>#N/A</v>
      </c>
      <c r="G155" s="0" t="str">
        <f aca="false">VLOOKUP(A155,'BD-202602'!$A$2:$G$189,6,0)</f>
        <v>ELETIVO</v>
      </c>
      <c r="H155" s="0" t="n">
        <v>3072.5</v>
      </c>
    </row>
    <row r="156" customFormat="false" ht="15" hidden="false" customHeight="false" outlineLevel="0" collapsed="false">
      <c r="A156" s="18" t="n">
        <v>4226102853764</v>
      </c>
      <c r="B156" s="0" t="n">
        <v>407010386</v>
      </c>
      <c r="C156" s="0" t="n">
        <v>6186.06</v>
      </c>
      <c r="D156" s="0" t="e">
        <f aca="false">VLOOKUP(A156,'202601'!$A$3:$A$216,1,0)</f>
        <v>#N/A</v>
      </c>
      <c r="E156" s="0" t="e">
        <f aca="false">VLOOKUP(A156,'202512'!$A$2:$A$172,1,0)</f>
        <v>#N/A</v>
      </c>
      <c r="F156" s="0" t="e">
        <f aca="false">VLOOKUP(A156,'202511'!$B$4:$B$176,1,0)</f>
        <v>#N/A</v>
      </c>
      <c r="G156" s="0" t="str">
        <f aca="false">VLOOKUP(A156,'BD-202602'!$A$2:$G$189,6,0)</f>
        <v>ELETIVO</v>
      </c>
      <c r="H156" s="0" t="n">
        <v>3072.5</v>
      </c>
    </row>
    <row r="157" customFormat="false" ht="15" hidden="false" customHeight="false" outlineLevel="0" collapsed="false">
      <c r="A157" s="18" t="n">
        <v>4226102853775</v>
      </c>
      <c r="B157" s="0" t="n">
        <v>407010386</v>
      </c>
      <c r="C157" s="0" t="n">
        <v>6172.02</v>
      </c>
      <c r="D157" s="0" t="e">
        <f aca="false">VLOOKUP(A157,'202601'!$A$3:$A$216,1,0)</f>
        <v>#N/A</v>
      </c>
      <c r="E157" s="0" t="e">
        <f aca="false">VLOOKUP(A157,'202512'!$A$2:$A$172,1,0)</f>
        <v>#N/A</v>
      </c>
      <c r="F157" s="0" t="e">
        <f aca="false">VLOOKUP(A157,'202511'!$B$4:$B$176,1,0)</f>
        <v>#N/A</v>
      </c>
      <c r="G157" s="0" t="str">
        <f aca="false">VLOOKUP(A157,'BD-202602'!$A$2:$G$189,6,0)</f>
        <v>ELETIVO</v>
      </c>
      <c r="H157" s="0" t="n">
        <v>3072.5</v>
      </c>
    </row>
    <row r="158" customFormat="false" ht="15" hidden="false" customHeight="false" outlineLevel="0" collapsed="false">
      <c r="A158" s="18" t="n">
        <v>4226102853786</v>
      </c>
      <c r="B158" s="0" t="n">
        <v>407010386</v>
      </c>
      <c r="C158" s="0" t="n">
        <v>6145</v>
      </c>
      <c r="D158" s="0" t="e">
        <f aca="false">VLOOKUP(A158,'202601'!$A$3:$A$216,1,0)</f>
        <v>#N/A</v>
      </c>
      <c r="E158" s="0" t="e">
        <f aca="false">VLOOKUP(A158,'202512'!$A$2:$A$172,1,0)</f>
        <v>#N/A</v>
      </c>
      <c r="F158" s="0" t="e">
        <f aca="false">VLOOKUP(A158,'202511'!$B$4:$B$176,1,0)</f>
        <v>#N/A</v>
      </c>
      <c r="G158" s="0" t="str">
        <f aca="false">VLOOKUP(A158,'BD-202602'!$A$2:$G$189,6,0)</f>
        <v>ELETIVO</v>
      </c>
      <c r="H158" s="0" t="n">
        <v>3072.5</v>
      </c>
    </row>
    <row r="159" customFormat="false" ht="15" hidden="false" customHeight="false" outlineLevel="0" collapsed="false">
      <c r="A159" s="18" t="n">
        <v>4226102853797</v>
      </c>
      <c r="B159" s="0" t="n">
        <v>407010386</v>
      </c>
      <c r="C159" s="0" t="n">
        <v>6327.14</v>
      </c>
      <c r="D159" s="0" t="e">
        <f aca="false">VLOOKUP(A159,'202601'!$A$3:$A$216,1,0)</f>
        <v>#N/A</v>
      </c>
      <c r="E159" s="0" t="e">
        <f aca="false">VLOOKUP(A159,'202512'!$A$2:$A$172,1,0)</f>
        <v>#N/A</v>
      </c>
      <c r="F159" s="0" t="e">
        <f aca="false">VLOOKUP(A159,'202511'!$B$4:$B$176,1,0)</f>
        <v>#N/A</v>
      </c>
      <c r="G159" s="0" t="str">
        <f aca="false">VLOOKUP(A159,'BD-202602'!$A$2:$G$189,6,0)</f>
        <v>ELETIVO</v>
      </c>
      <c r="H159" s="0" t="n">
        <v>3072.5</v>
      </c>
    </row>
    <row r="160" customFormat="false" ht="15" hidden="false" customHeight="false" outlineLevel="0" collapsed="false">
      <c r="A160" s="18" t="n">
        <v>4226102854721</v>
      </c>
      <c r="B160" s="0" t="n">
        <v>407010386</v>
      </c>
      <c r="C160" s="0" t="n">
        <v>6319.14</v>
      </c>
      <c r="D160" s="0" t="e">
        <f aca="false">VLOOKUP(A160,'202601'!$A$3:$A$216,1,0)</f>
        <v>#N/A</v>
      </c>
      <c r="E160" s="0" t="e">
        <f aca="false">VLOOKUP(A160,'202512'!$A$2:$A$172,1,0)</f>
        <v>#N/A</v>
      </c>
      <c r="F160" s="0" t="e">
        <f aca="false">VLOOKUP(A160,'202511'!$B$4:$B$176,1,0)</f>
        <v>#N/A</v>
      </c>
      <c r="G160" s="0" t="str">
        <f aca="false">VLOOKUP(A160,'BD-202602'!$A$2:$G$189,6,0)</f>
        <v>ELETIVO</v>
      </c>
      <c r="H160" s="0" t="n">
        <v>3072.5</v>
      </c>
    </row>
    <row r="161" customFormat="false" ht="15" hidden="false" customHeight="false" outlineLevel="0" collapsed="false">
      <c r="A161" s="18" t="n">
        <v>4226102854754</v>
      </c>
      <c r="B161" s="0" t="n">
        <v>407010386</v>
      </c>
      <c r="C161" s="0" t="n">
        <v>6327.14</v>
      </c>
      <c r="D161" s="0" t="e">
        <f aca="false">VLOOKUP(A161,'202601'!$A$3:$A$216,1,0)</f>
        <v>#N/A</v>
      </c>
      <c r="E161" s="0" t="e">
        <f aca="false">VLOOKUP(A161,'202512'!$A$2:$A$172,1,0)</f>
        <v>#N/A</v>
      </c>
      <c r="F161" s="0" t="e">
        <f aca="false">VLOOKUP(A161,'202511'!$B$4:$B$176,1,0)</f>
        <v>#N/A</v>
      </c>
      <c r="G161" s="0" t="str">
        <f aca="false">VLOOKUP(A161,'BD-202602'!$A$2:$G$189,6,0)</f>
        <v>ELETIVO</v>
      </c>
      <c r="H161" s="0" t="n">
        <v>3072.5</v>
      </c>
    </row>
    <row r="162" customFormat="false" ht="15" hidden="false" customHeight="false" outlineLevel="0" collapsed="false">
      <c r="A162" s="18" t="n">
        <v>4226102854809</v>
      </c>
      <c r="B162" s="0" t="n">
        <v>407010386</v>
      </c>
      <c r="C162" s="0" t="n">
        <v>6327.14</v>
      </c>
      <c r="D162" s="0" t="e">
        <f aca="false">VLOOKUP(A162,'202601'!$A$3:$A$216,1,0)</f>
        <v>#N/A</v>
      </c>
      <c r="E162" s="0" t="e">
        <f aca="false">VLOOKUP(A162,'202512'!$A$2:$A$172,1,0)</f>
        <v>#N/A</v>
      </c>
      <c r="F162" s="0" t="e">
        <f aca="false">VLOOKUP(A162,'202511'!$B$4:$B$176,1,0)</f>
        <v>#N/A</v>
      </c>
      <c r="G162" s="0" t="str">
        <f aca="false">VLOOKUP(A162,'BD-202602'!$A$2:$G$189,6,0)</f>
        <v>ELETIVO</v>
      </c>
      <c r="H162" s="0" t="n">
        <v>3072.5</v>
      </c>
    </row>
    <row r="163" customFormat="false" ht="15" hidden="false" customHeight="false" outlineLevel="0" collapsed="false">
      <c r="A163" s="18" t="n">
        <v>4226102853753</v>
      </c>
      <c r="B163" s="0" t="n">
        <v>407010386</v>
      </c>
      <c r="C163" s="0" t="n">
        <v>6167.04</v>
      </c>
      <c r="D163" s="0" t="e">
        <f aca="false">VLOOKUP(A163,'202601'!$A$3:$A$216,1,0)</f>
        <v>#N/A</v>
      </c>
      <c r="E163" s="0" t="e">
        <f aca="false">VLOOKUP(A163,'202512'!$A$2:$A$172,1,0)</f>
        <v>#N/A</v>
      </c>
      <c r="F163" s="0" t="e">
        <f aca="false">VLOOKUP(A163,'202511'!$B$4:$B$176,1,0)</f>
        <v>#N/A</v>
      </c>
      <c r="G163" s="0" t="str">
        <f aca="false">VLOOKUP(A163,'BD-202602'!$A$2:$G$189,6,0)</f>
        <v>ELETIVO</v>
      </c>
      <c r="H163" s="0" t="n">
        <v>3072.5</v>
      </c>
    </row>
    <row r="164" customFormat="false" ht="15" hidden="false" customHeight="false" outlineLevel="0" collapsed="false">
      <c r="A164" s="18" t="n">
        <v>4226102854831</v>
      </c>
      <c r="B164" s="0" t="n">
        <v>407010386</v>
      </c>
      <c r="C164" s="0" t="n">
        <v>6308.12</v>
      </c>
      <c r="D164" s="0" t="e">
        <f aca="false">VLOOKUP(A164,'202601'!$A$3:$A$216,1,0)</f>
        <v>#N/A</v>
      </c>
      <c r="E164" s="0" t="e">
        <f aca="false">VLOOKUP(A164,'202512'!$A$2:$A$172,1,0)</f>
        <v>#N/A</v>
      </c>
      <c r="F164" s="0" t="e">
        <f aca="false">VLOOKUP(A164,'202511'!$B$4:$B$176,1,0)</f>
        <v>#N/A</v>
      </c>
      <c r="G164" s="0" t="str">
        <f aca="false">VLOOKUP(A164,'BD-202602'!$A$2:$G$189,6,0)</f>
        <v>ELETIVO</v>
      </c>
      <c r="H164" s="0" t="n">
        <v>3072.5</v>
      </c>
    </row>
    <row r="165" customFormat="false" ht="15" hidden="false" customHeight="false" outlineLevel="0" collapsed="false">
      <c r="A165" s="18" t="n">
        <v>4226102854842</v>
      </c>
      <c r="B165" s="0" t="n">
        <v>407010386</v>
      </c>
      <c r="C165" s="0" t="n">
        <v>6316.12</v>
      </c>
      <c r="D165" s="0" t="e">
        <f aca="false">VLOOKUP(A165,'202601'!$A$3:$A$216,1,0)</f>
        <v>#N/A</v>
      </c>
      <c r="E165" s="0" t="e">
        <f aca="false">VLOOKUP(A165,'202512'!$A$2:$A$172,1,0)</f>
        <v>#N/A</v>
      </c>
      <c r="F165" s="0" t="e">
        <f aca="false">VLOOKUP(A165,'202511'!$B$4:$B$176,1,0)</f>
        <v>#N/A</v>
      </c>
      <c r="G165" s="0" t="str">
        <f aca="false">VLOOKUP(A165,'BD-202602'!$A$2:$G$189,6,0)</f>
        <v>ELETIVO</v>
      </c>
      <c r="H165" s="0" t="n">
        <v>3072.5</v>
      </c>
    </row>
    <row r="166" customFormat="false" ht="15" hidden="false" customHeight="false" outlineLevel="0" collapsed="false">
      <c r="A166" s="18" t="n">
        <v>4226102854853</v>
      </c>
      <c r="B166" s="0" t="n">
        <v>407010386</v>
      </c>
      <c r="C166" s="0" t="n">
        <v>6316.12</v>
      </c>
      <c r="D166" s="0" t="e">
        <f aca="false">VLOOKUP(A166,'202601'!$A$3:$A$216,1,0)</f>
        <v>#N/A</v>
      </c>
      <c r="E166" s="0" t="e">
        <f aca="false">VLOOKUP(A166,'202512'!$A$2:$A$172,1,0)</f>
        <v>#N/A</v>
      </c>
      <c r="F166" s="0" t="e">
        <f aca="false">VLOOKUP(A166,'202511'!$B$4:$B$176,1,0)</f>
        <v>#N/A</v>
      </c>
      <c r="G166" s="0" t="str">
        <f aca="false">VLOOKUP(A166,'BD-202602'!$A$2:$G$189,6,0)</f>
        <v>ELETIVO</v>
      </c>
      <c r="H166" s="0" t="n">
        <v>3072.5</v>
      </c>
    </row>
    <row r="167" customFormat="false" ht="15" hidden="false" customHeight="false" outlineLevel="0" collapsed="false">
      <c r="A167" s="18" t="n">
        <v>4226102854864</v>
      </c>
      <c r="B167" s="0" t="n">
        <v>407010386</v>
      </c>
      <c r="C167" s="0" t="n">
        <v>6316.12</v>
      </c>
      <c r="D167" s="0" t="e">
        <f aca="false">VLOOKUP(A167,'202601'!$A$3:$A$216,1,0)</f>
        <v>#N/A</v>
      </c>
      <c r="E167" s="0" t="e">
        <f aca="false">VLOOKUP(A167,'202512'!$A$2:$A$172,1,0)</f>
        <v>#N/A</v>
      </c>
      <c r="F167" s="0" t="e">
        <f aca="false">VLOOKUP(A167,'202511'!$B$4:$B$176,1,0)</f>
        <v>#N/A</v>
      </c>
      <c r="G167" s="0" t="str">
        <f aca="false">VLOOKUP(A167,'BD-202602'!$A$2:$G$189,6,0)</f>
        <v>ELETIVO</v>
      </c>
      <c r="H167" s="0" t="n">
        <v>3072.5</v>
      </c>
    </row>
    <row r="168" customFormat="false" ht="15" hidden="false" customHeight="false" outlineLevel="0" collapsed="false">
      <c r="A168" s="18" t="n">
        <v>4226102854875</v>
      </c>
      <c r="B168" s="0" t="n">
        <v>407010386</v>
      </c>
      <c r="C168" s="0" t="n">
        <v>6153</v>
      </c>
      <c r="D168" s="0" t="e">
        <f aca="false">VLOOKUP(A168,'202601'!$A$3:$A$216,1,0)</f>
        <v>#N/A</v>
      </c>
      <c r="E168" s="0" t="e">
        <f aca="false">VLOOKUP(A168,'202512'!$A$2:$A$172,1,0)</f>
        <v>#N/A</v>
      </c>
      <c r="F168" s="0" t="e">
        <f aca="false">VLOOKUP(A168,'202511'!$B$4:$B$176,1,0)</f>
        <v>#N/A</v>
      </c>
      <c r="G168" s="0" t="str">
        <f aca="false">VLOOKUP(A168,'BD-202602'!$A$2:$G$189,6,0)</f>
        <v>ELETIVO</v>
      </c>
      <c r="H168" s="0" t="n">
        <v>3072.5</v>
      </c>
    </row>
    <row r="169" customFormat="false" ht="15" hidden="false" customHeight="false" outlineLevel="0" collapsed="false">
      <c r="A169" s="18" t="n">
        <v>4226102854886</v>
      </c>
      <c r="B169" s="0" t="n">
        <v>407010386</v>
      </c>
      <c r="C169" s="0" t="n">
        <v>6191.04</v>
      </c>
      <c r="D169" s="0" t="e">
        <f aca="false">VLOOKUP(A169,'202601'!$A$3:$A$216,1,0)</f>
        <v>#N/A</v>
      </c>
      <c r="E169" s="0" t="e">
        <f aca="false">VLOOKUP(A169,'202512'!$A$2:$A$172,1,0)</f>
        <v>#N/A</v>
      </c>
      <c r="F169" s="0" t="e">
        <f aca="false">VLOOKUP(A169,'202511'!$B$4:$B$176,1,0)</f>
        <v>#N/A</v>
      </c>
      <c r="G169" s="0" t="str">
        <f aca="false">VLOOKUP(A169,'BD-202602'!$A$2:$G$189,6,0)</f>
        <v>ELETIVO</v>
      </c>
      <c r="H169" s="0" t="n">
        <v>3072.5</v>
      </c>
    </row>
    <row r="170" customFormat="false" ht="15" hidden="false" customHeight="false" outlineLevel="0" collapsed="false">
      <c r="A170" s="18" t="n">
        <v>4226102854897</v>
      </c>
      <c r="B170" s="0" t="n">
        <v>407010386</v>
      </c>
      <c r="C170" s="0" t="n">
        <v>6360.2</v>
      </c>
      <c r="D170" s="0" t="e">
        <f aca="false">VLOOKUP(A170,'202601'!$A$3:$A$216,1,0)</f>
        <v>#N/A</v>
      </c>
      <c r="E170" s="0" t="e">
        <f aca="false">VLOOKUP(A170,'202512'!$A$2:$A$172,1,0)</f>
        <v>#N/A</v>
      </c>
      <c r="F170" s="0" t="e">
        <f aca="false">VLOOKUP(A170,'202511'!$B$4:$B$176,1,0)</f>
        <v>#N/A</v>
      </c>
      <c r="G170" s="0" t="str">
        <f aca="false">VLOOKUP(A170,'BD-202602'!$A$2:$G$189,6,0)</f>
        <v>ELETIVO</v>
      </c>
      <c r="H170" s="0" t="n">
        <v>3072.5</v>
      </c>
    </row>
    <row r="171" customFormat="false" ht="15" hidden="false" customHeight="false" outlineLevel="0" collapsed="false">
      <c r="A171" s="18" t="n">
        <v>4226102854810</v>
      </c>
      <c r="B171" s="0" t="n">
        <v>407010386</v>
      </c>
      <c r="C171" s="0" t="n">
        <v>6153</v>
      </c>
      <c r="D171" s="0" t="e">
        <f aca="false">VLOOKUP(A171,'202601'!$A$3:$A$216,1,0)</f>
        <v>#N/A</v>
      </c>
      <c r="E171" s="0" t="e">
        <f aca="false">VLOOKUP(A171,'202512'!$A$2:$A$172,1,0)</f>
        <v>#N/A</v>
      </c>
      <c r="F171" s="0" t="e">
        <f aca="false">VLOOKUP(A171,'202511'!$B$4:$B$176,1,0)</f>
        <v>#N/A</v>
      </c>
      <c r="G171" s="0" t="str">
        <f aca="false">VLOOKUP(A171,'BD-202602'!$A$2:$G$189,6,0)</f>
        <v>ELETIVO</v>
      </c>
      <c r="H171" s="0" t="n">
        <v>3072.5</v>
      </c>
    </row>
    <row r="172" customFormat="false" ht="15" hidden="false" customHeight="false" outlineLevel="0" collapsed="false">
      <c r="A172" s="18" t="n">
        <v>4226102863587</v>
      </c>
      <c r="B172" s="0" t="n">
        <v>407010386</v>
      </c>
      <c r="C172" s="0" t="n">
        <v>6205.08</v>
      </c>
      <c r="D172" s="0" t="e">
        <f aca="false">VLOOKUP(A172,'202601'!$A$3:$A$216,1,0)</f>
        <v>#N/A</v>
      </c>
      <c r="E172" s="0" t="e">
        <f aca="false">VLOOKUP(A172,'202512'!$A$2:$A$172,1,0)</f>
        <v>#N/A</v>
      </c>
      <c r="F172" s="0" t="e">
        <f aca="false">VLOOKUP(A172,'202511'!$B$4:$B$176,1,0)</f>
        <v>#N/A</v>
      </c>
      <c r="G172" s="0" t="str">
        <f aca="false">VLOOKUP(A172,'BD-202602'!$A$2:$G$189,6,0)</f>
        <v>ELETIVO</v>
      </c>
      <c r="H172" s="0" t="n">
        <v>3072.5</v>
      </c>
    </row>
    <row r="173" customFormat="false" ht="15" hidden="false" customHeight="false" outlineLevel="0" collapsed="false">
      <c r="A173" s="18" t="n">
        <v>4226102863631</v>
      </c>
      <c r="B173" s="0" t="n">
        <v>407010386</v>
      </c>
      <c r="C173" s="0" t="n">
        <v>6365.18</v>
      </c>
      <c r="D173" s="0" t="e">
        <f aca="false">VLOOKUP(A173,'202601'!$A$3:$A$216,1,0)</f>
        <v>#N/A</v>
      </c>
      <c r="E173" s="0" t="e">
        <f aca="false">VLOOKUP(A173,'202512'!$A$2:$A$172,1,0)</f>
        <v>#N/A</v>
      </c>
      <c r="F173" s="0" t="e">
        <f aca="false">VLOOKUP(A173,'202511'!$B$4:$B$176,1,0)</f>
        <v>#N/A</v>
      </c>
      <c r="G173" s="0" t="str">
        <f aca="false">VLOOKUP(A173,'BD-202602'!$A$2:$G$189,6,0)</f>
        <v>ELETIVO</v>
      </c>
      <c r="H173" s="0" t="n">
        <v>3072.5</v>
      </c>
    </row>
    <row r="174" customFormat="false" ht="15" hidden="false" customHeight="false" outlineLevel="0" collapsed="false">
      <c r="A174" s="18" t="n">
        <v>4226102863686</v>
      </c>
      <c r="B174" s="0" t="n">
        <v>407010386</v>
      </c>
      <c r="C174" s="0" t="n">
        <v>6145</v>
      </c>
      <c r="D174" s="0" t="e">
        <f aca="false">VLOOKUP(A174,'202601'!$A$3:$A$216,1,0)</f>
        <v>#N/A</v>
      </c>
      <c r="E174" s="0" t="e">
        <f aca="false">VLOOKUP(A174,'202512'!$A$2:$A$172,1,0)</f>
        <v>#N/A</v>
      </c>
      <c r="F174" s="0" t="e">
        <f aca="false">VLOOKUP(A174,'202511'!$B$4:$B$176,1,0)</f>
        <v>#N/A</v>
      </c>
      <c r="G174" s="0" t="str">
        <f aca="false">VLOOKUP(A174,'BD-202602'!$A$2:$G$189,6,0)</f>
        <v>ELETIVO</v>
      </c>
      <c r="H174" s="0" t="n">
        <v>3072.5</v>
      </c>
    </row>
    <row r="175" customFormat="false" ht="15" hidden="false" customHeight="false" outlineLevel="0" collapsed="false">
      <c r="A175" s="18" t="n">
        <v>4226102863697</v>
      </c>
      <c r="B175" s="0" t="n">
        <v>407010386</v>
      </c>
      <c r="C175" s="0" t="n">
        <v>6352.2</v>
      </c>
      <c r="D175" s="0" t="e">
        <f aca="false">VLOOKUP(A175,'202601'!$A$3:$A$216,1,0)</f>
        <v>#N/A</v>
      </c>
      <c r="E175" s="0" t="e">
        <f aca="false">VLOOKUP(A175,'202512'!$A$2:$A$172,1,0)</f>
        <v>#N/A</v>
      </c>
      <c r="F175" s="0" t="e">
        <f aca="false">VLOOKUP(A175,'202511'!$B$4:$B$176,1,0)</f>
        <v>#N/A</v>
      </c>
      <c r="G175" s="0" t="str">
        <f aca="false">VLOOKUP(A175,'BD-202602'!$A$2:$G$189,6,0)</f>
        <v>ELETIVO</v>
      </c>
      <c r="H175" s="0" t="n">
        <v>3072.5</v>
      </c>
    </row>
    <row r="176" customFormat="false" ht="15" hidden="false" customHeight="false" outlineLevel="0" collapsed="false">
      <c r="A176" s="18" t="n">
        <v>4226102863708</v>
      </c>
      <c r="B176" s="0" t="n">
        <v>407010386</v>
      </c>
      <c r="C176" s="0" t="n">
        <v>6167.04</v>
      </c>
      <c r="D176" s="0" t="e">
        <f aca="false">VLOOKUP(A176,'202601'!$A$3:$A$216,1,0)</f>
        <v>#N/A</v>
      </c>
      <c r="E176" s="0" t="e">
        <f aca="false">VLOOKUP(A176,'202512'!$A$2:$A$172,1,0)</f>
        <v>#N/A</v>
      </c>
      <c r="F176" s="0" t="e">
        <f aca="false">VLOOKUP(A176,'202511'!$B$4:$B$176,1,0)</f>
        <v>#N/A</v>
      </c>
      <c r="G176" s="0" t="str">
        <f aca="false">VLOOKUP(A176,'BD-202602'!$A$2:$G$189,6,0)</f>
        <v>ELETIVO</v>
      </c>
      <c r="H176" s="0" t="n">
        <v>3072.5</v>
      </c>
    </row>
    <row r="177" customFormat="false" ht="15" hidden="false" customHeight="false" outlineLevel="0" collapsed="false">
      <c r="A177" s="18" t="n">
        <v>4226102863719</v>
      </c>
      <c r="B177" s="0" t="n">
        <v>407010386</v>
      </c>
      <c r="C177" s="0" t="n">
        <v>6365.18</v>
      </c>
      <c r="D177" s="0" t="e">
        <f aca="false">VLOOKUP(A177,'202601'!$A$3:$A$216,1,0)</f>
        <v>#N/A</v>
      </c>
      <c r="E177" s="0" t="e">
        <f aca="false">VLOOKUP(A177,'202512'!$A$2:$A$172,1,0)</f>
        <v>#N/A</v>
      </c>
      <c r="F177" s="0" t="e">
        <f aca="false">VLOOKUP(A177,'202511'!$B$4:$B$176,1,0)</f>
        <v>#N/A</v>
      </c>
      <c r="G177" s="0" t="str">
        <f aca="false">VLOOKUP(A177,'BD-202602'!$A$2:$G$189,6,0)</f>
        <v>ELETIVO</v>
      </c>
      <c r="H177" s="0" t="n">
        <v>3072.5</v>
      </c>
    </row>
    <row r="178" customFormat="false" ht="15" hidden="false" customHeight="false" outlineLevel="0" collapsed="false">
      <c r="A178" s="18" t="n">
        <v>4226102863730</v>
      </c>
      <c r="B178" s="0" t="n">
        <v>407010386</v>
      </c>
      <c r="C178" s="0" t="n">
        <v>6365.18</v>
      </c>
      <c r="D178" s="0" t="e">
        <f aca="false">VLOOKUP(A178,'202601'!$A$3:$A$216,1,0)</f>
        <v>#N/A</v>
      </c>
      <c r="E178" s="0" t="e">
        <f aca="false">VLOOKUP(A178,'202512'!$A$2:$A$172,1,0)</f>
        <v>#N/A</v>
      </c>
      <c r="F178" s="0" t="e">
        <f aca="false">VLOOKUP(A178,'202511'!$B$4:$B$176,1,0)</f>
        <v>#N/A</v>
      </c>
      <c r="G178" s="0" t="str">
        <f aca="false">VLOOKUP(A178,'BD-202602'!$A$2:$G$189,6,0)</f>
        <v>ELETIVO</v>
      </c>
      <c r="H178" s="0" t="n">
        <v>3072.5</v>
      </c>
    </row>
    <row r="179" customFormat="false" ht="15" hidden="false" customHeight="false" outlineLevel="0" collapsed="false">
      <c r="A179" s="18" t="n">
        <v>4226102854908</v>
      </c>
      <c r="B179" s="0" t="n">
        <v>407010386</v>
      </c>
      <c r="C179" s="0" t="n">
        <v>6202.06</v>
      </c>
      <c r="D179" s="0" t="e">
        <f aca="false">VLOOKUP(A179,'202601'!$A$3:$A$216,1,0)</f>
        <v>#N/A</v>
      </c>
      <c r="E179" s="0" t="e">
        <f aca="false">VLOOKUP(A179,'202512'!$A$2:$A$172,1,0)</f>
        <v>#N/A</v>
      </c>
      <c r="F179" s="0" t="e">
        <f aca="false">VLOOKUP(A179,'202511'!$B$4:$B$176,1,0)</f>
        <v>#N/A</v>
      </c>
      <c r="G179" s="0" t="str">
        <f aca="false">VLOOKUP(A179,'BD-202602'!$A$2:$G$189,6,0)</f>
        <v>ELETIVO</v>
      </c>
      <c r="H179" s="0" t="n">
        <v>3072.5</v>
      </c>
    </row>
    <row r="180" customFormat="false" ht="15" hidden="false" customHeight="false" outlineLevel="0" collapsed="false">
      <c r="A180" s="18" t="n">
        <v>4226102863774</v>
      </c>
      <c r="B180" s="0" t="n">
        <v>407010386</v>
      </c>
      <c r="C180" s="0" t="n">
        <v>6156.02</v>
      </c>
      <c r="D180" s="0" t="e">
        <f aca="false">VLOOKUP(A180,'202601'!$A$3:$A$216,1,0)</f>
        <v>#N/A</v>
      </c>
      <c r="E180" s="0" t="e">
        <f aca="false">VLOOKUP(A180,'202512'!$A$2:$A$172,1,0)</f>
        <v>#N/A</v>
      </c>
      <c r="F180" s="0" t="e">
        <f aca="false">VLOOKUP(A180,'202511'!$B$4:$B$176,1,0)</f>
        <v>#N/A</v>
      </c>
      <c r="G180" s="0" t="str">
        <f aca="false">VLOOKUP(A180,'BD-202602'!$A$2:$G$189,6,0)</f>
        <v>ELETIVO</v>
      </c>
      <c r="H180" s="0" t="n">
        <v>3072.5</v>
      </c>
    </row>
    <row r="181" customFormat="false" ht="15" hidden="false" customHeight="false" outlineLevel="0" collapsed="false">
      <c r="A181" s="18" t="n">
        <v>4226102863785</v>
      </c>
      <c r="B181" s="0" t="n">
        <v>407010386</v>
      </c>
      <c r="C181" s="0" t="n">
        <v>6164.02</v>
      </c>
      <c r="D181" s="0" t="e">
        <f aca="false">VLOOKUP(A181,'202601'!$A$3:$A$216,1,0)</f>
        <v>#N/A</v>
      </c>
      <c r="E181" s="0" t="e">
        <f aca="false">VLOOKUP(A181,'202512'!$A$2:$A$172,1,0)</f>
        <v>#N/A</v>
      </c>
      <c r="F181" s="0" t="e">
        <f aca="false">VLOOKUP(A181,'202511'!$B$4:$B$176,1,0)</f>
        <v>#N/A</v>
      </c>
      <c r="G181" s="0" t="str">
        <f aca="false">VLOOKUP(A181,'BD-202602'!$A$2:$G$189,6,0)</f>
        <v>ELETIVO</v>
      </c>
      <c r="H181" s="0" t="n">
        <v>3072.5</v>
      </c>
    </row>
    <row r="182" customFormat="false" ht="15" hidden="false" customHeight="false" outlineLevel="0" collapsed="false">
      <c r="A182" s="18" t="n">
        <v>4226102865435</v>
      </c>
      <c r="B182" s="0" t="n">
        <v>407010386</v>
      </c>
      <c r="C182" s="0" t="n">
        <v>6308.12</v>
      </c>
      <c r="D182" s="0" t="e">
        <f aca="false">VLOOKUP(A182,'202601'!$A$3:$A$216,1,0)</f>
        <v>#N/A</v>
      </c>
      <c r="E182" s="0" t="e">
        <f aca="false">VLOOKUP(A182,'202512'!$A$2:$A$172,1,0)</f>
        <v>#N/A</v>
      </c>
      <c r="F182" s="0" t="e">
        <f aca="false">VLOOKUP(A182,'202511'!$B$4:$B$176,1,0)</f>
        <v>#N/A</v>
      </c>
      <c r="G182" s="0" t="str">
        <f aca="false">VLOOKUP(A182,'BD-202602'!$A$2:$G$189,6,0)</f>
        <v>ELETIVO</v>
      </c>
      <c r="H182" s="0" t="n">
        <v>3072.5</v>
      </c>
    </row>
    <row r="183" customFormat="false" ht="15" hidden="false" customHeight="false" outlineLevel="0" collapsed="false">
      <c r="A183" s="18" t="n">
        <v>4226102867734</v>
      </c>
      <c r="B183" s="0" t="n">
        <v>407010386</v>
      </c>
      <c r="C183" s="0" t="n">
        <v>6316.12</v>
      </c>
      <c r="D183" s="0" t="e">
        <f aca="false">VLOOKUP(A183,'202601'!$A$3:$A$216,1,0)</f>
        <v>#N/A</v>
      </c>
      <c r="E183" s="0" t="e">
        <f aca="false">VLOOKUP(A183,'202512'!$A$2:$A$172,1,0)</f>
        <v>#N/A</v>
      </c>
      <c r="F183" s="0" t="e">
        <f aca="false">VLOOKUP(A183,'202511'!$B$4:$B$176,1,0)</f>
        <v>#N/A</v>
      </c>
      <c r="G183" s="0" t="str">
        <f aca="false">VLOOKUP(A183,'BD-202602'!$A$2:$G$189,6,0)</f>
        <v>ELETIVO</v>
      </c>
      <c r="H183" s="0" t="n">
        <v>3072.5</v>
      </c>
    </row>
    <row r="184" customFormat="false" ht="15" hidden="false" customHeight="false" outlineLevel="0" collapsed="false">
      <c r="A184" s="18" t="n">
        <v>4226102863741</v>
      </c>
      <c r="B184" s="0" t="n">
        <v>407010386</v>
      </c>
      <c r="C184" s="0" t="n">
        <v>6164.02</v>
      </c>
      <c r="D184" s="0" t="e">
        <f aca="false">VLOOKUP(A184,'202601'!$A$3:$A$216,1,0)</f>
        <v>#N/A</v>
      </c>
      <c r="E184" s="0" t="e">
        <f aca="false">VLOOKUP(A184,'202512'!$A$2:$A$172,1,0)</f>
        <v>#N/A</v>
      </c>
      <c r="F184" s="0" t="e">
        <f aca="false">VLOOKUP(A184,'202511'!$B$4:$B$176,1,0)</f>
        <v>#N/A</v>
      </c>
      <c r="G184" s="0" t="str">
        <f aca="false">VLOOKUP(A184,'BD-202602'!$A$2:$G$189,6,0)</f>
        <v>ELETIVO</v>
      </c>
      <c r="H184" s="0" t="n">
        <v>3072.5</v>
      </c>
    </row>
    <row r="186" customFormat="false" ht="15" hidden="false" customHeight="false" outlineLevel="0" collapsed="false">
      <c r="A186" s="15" t="s">
        <v>927</v>
      </c>
      <c r="B186" s="2" t="s">
        <v>928</v>
      </c>
      <c r="C186" s="2" t="s">
        <v>929</v>
      </c>
      <c r="D186" s="2" t="s">
        <v>975</v>
      </c>
      <c r="E186" s="2" t="s">
        <v>961</v>
      </c>
      <c r="F186" s="2" t="s">
        <v>962</v>
      </c>
      <c r="G186" s="2" t="s">
        <v>931</v>
      </c>
      <c r="H186" s="2" t="s">
        <v>932</v>
      </c>
      <c r="I186" s="2" t="s">
        <v>951</v>
      </c>
    </row>
    <row r="187" customFormat="false" ht="15" hidden="false" customHeight="false" outlineLevel="0" collapsed="false">
      <c r="A187" s="25" t="n">
        <v>2691841</v>
      </c>
      <c r="B187" s="26" t="s">
        <v>980</v>
      </c>
      <c r="C187" s="28" t="n">
        <f aca="false">C188</f>
        <v>1756.18</v>
      </c>
      <c r="D187" s="26"/>
      <c r="E187" s="26"/>
      <c r="F187" s="26"/>
      <c r="G187" s="26"/>
      <c r="H187" s="28" t="n">
        <f aca="false">SUM(H188:H259)</f>
        <v>20528.06</v>
      </c>
      <c r="I187" s="32" t="n">
        <f aca="false">SUM(C187,H187)</f>
        <v>22284.24</v>
      </c>
    </row>
    <row r="188" customFormat="false" ht="15" hidden="false" customHeight="false" outlineLevel="0" collapsed="false">
      <c r="A188" s="18" t="n">
        <v>4226101924430</v>
      </c>
      <c r="B188" s="0" t="n">
        <v>406020442</v>
      </c>
      <c r="C188" s="19" t="n">
        <v>1756.18</v>
      </c>
      <c r="D188" s="0" t="e">
        <f aca="false">VLOOKUP(A188,'202601'!$A$3:$A$216,1,0)</f>
        <v>#N/A</v>
      </c>
      <c r="E188" s="0" t="e">
        <f aca="false">VLOOKUP(A188,'202512'!$A$2:$A$172,1,0)</f>
        <v>#N/A</v>
      </c>
      <c r="F188" s="0" t="e">
        <f aca="false">VLOOKUP(A188,'202511'!$B$4:$B$176,1,0)</f>
        <v>#N/A</v>
      </c>
      <c r="G188" s="0" t="str">
        <f aca="false">VLOOKUP(A188,'BD-202602'!$A$2:$G$189,6,0)</f>
        <v>URGENCIA</v>
      </c>
    </row>
    <row r="190" customFormat="false" ht="15" hidden="false" customHeight="false" outlineLevel="0" collapsed="false">
      <c r="A190" s="15" t="s">
        <v>927</v>
      </c>
      <c r="B190" s="2" t="s">
        <v>928</v>
      </c>
      <c r="C190" s="2" t="s">
        <v>929</v>
      </c>
      <c r="D190" s="2" t="s">
        <v>975</v>
      </c>
      <c r="E190" s="2" t="s">
        <v>961</v>
      </c>
      <c r="F190" s="2" t="s">
        <v>962</v>
      </c>
      <c r="G190" s="2" t="s">
        <v>931</v>
      </c>
      <c r="H190" s="2" t="s">
        <v>932</v>
      </c>
      <c r="I190" s="2" t="s">
        <v>951</v>
      </c>
    </row>
    <row r="191" customFormat="false" ht="15" hidden="false" customHeight="false" outlineLevel="0" collapsed="false">
      <c r="A191" s="25" t="n">
        <v>6048692</v>
      </c>
      <c r="B191" s="26" t="s">
        <v>981</v>
      </c>
      <c r="C191" s="28" t="n">
        <f aca="false">SUM(C192:C204)</f>
        <v>142521.53</v>
      </c>
      <c r="D191" s="26"/>
      <c r="E191" s="26"/>
      <c r="F191" s="26"/>
      <c r="G191" s="26"/>
      <c r="H191" s="28"/>
      <c r="I191" s="32" t="n">
        <f aca="false">SUM(C191,H191)</f>
        <v>142521.53</v>
      </c>
    </row>
    <row r="192" customFormat="false" ht="15" hidden="false" customHeight="false" outlineLevel="0" collapsed="false">
      <c r="A192" s="18" t="n">
        <v>4226103430440</v>
      </c>
      <c r="B192" s="0" t="n">
        <f aca="false">VLOOKUP(A192,'BD-202602'!$A$2:$G$189,2,0)</f>
        <v>406030081</v>
      </c>
      <c r="C192" s="19" t="n">
        <v>6295.82</v>
      </c>
      <c r="D192" s="0" t="e">
        <f aca="false">VLOOKUP(A192,'202601'!$A$3:$A$216,1,0)</f>
        <v>#N/A</v>
      </c>
      <c r="E192" s="0" t="e">
        <f aca="false">VLOOKUP(A192,'202512'!$A$2:$A$172,1,0)</f>
        <v>#N/A</v>
      </c>
      <c r="F192" s="0" t="e">
        <f aca="false">VLOOKUP(A192,'202511'!$B$4:$B$176,1,0)</f>
        <v>#N/A</v>
      </c>
      <c r="G192" s="0" t="str">
        <f aca="false">VLOOKUP(A192,'BD-202602'!$A$2:$G$189,6,0)</f>
        <v>URGENCIA</v>
      </c>
    </row>
    <row r="193" customFormat="false" ht="15" hidden="false" customHeight="false" outlineLevel="0" collapsed="false">
      <c r="A193" s="18" t="n">
        <v>4226103432254</v>
      </c>
      <c r="B193" s="0" t="n">
        <f aca="false">VLOOKUP(A193,'BD-202602'!$A$2:$G$189,2,0)</f>
        <v>415010012</v>
      </c>
      <c r="C193" s="19" t="n">
        <v>42060.6</v>
      </c>
      <c r="D193" s="0" t="e">
        <f aca="false">VLOOKUP(A193,'202601'!$A$3:$A$216,1,0)</f>
        <v>#N/A</v>
      </c>
      <c r="E193" s="0" t="e">
        <f aca="false">VLOOKUP(A193,'202512'!$A$2:$A$172,1,0)</f>
        <v>#N/A</v>
      </c>
      <c r="F193" s="0" t="e">
        <f aca="false">VLOOKUP(A193,'202511'!$B$4:$B$176,1,0)</f>
        <v>#N/A</v>
      </c>
      <c r="G193" s="0" t="str">
        <f aca="false">VLOOKUP(A193,'BD-202602'!$A$2:$G$189,6,0)</f>
        <v>URGENCIA</v>
      </c>
    </row>
    <row r="194" customFormat="false" ht="15" hidden="false" customHeight="false" outlineLevel="0" collapsed="false">
      <c r="A194" s="18" t="n">
        <v>4226103447126</v>
      </c>
      <c r="B194" s="0" t="n">
        <f aca="false">VLOOKUP(A194,'BD-202602'!$A$2:$G$189,2,0)</f>
        <v>406030111</v>
      </c>
      <c r="C194" s="0" t="n">
        <f aca="false">VLOOKUP(A194,'BD-202602'!$A$2:$G$189,3,0)</f>
        <v>5693.74</v>
      </c>
      <c r="D194" s="0" t="e">
        <f aca="false">VLOOKUP(A194,'202601'!$A$3:$A$216,1,0)</f>
        <v>#N/A</v>
      </c>
      <c r="E194" s="0" t="e">
        <f aca="false">VLOOKUP(A194,'202512'!$A$2:$A$172,1,0)</f>
        <v>#N/A</v>
      </c>
      <c r="F194" s="0" t="e">
        <f aca="false">VLOOKUP(A194,'202511'!$B$4:$B$176,1,0)</f>
        <v>#N/A</v>
      </c>
      <c r="G194" s="0" t="str">
        <f aca="false">VLOOKUP(A194,'BD-202602'!$A$2:$G$189,6,0)</f>
        <v>ELETIVO</v>
      </c>
    </row>
    <row r="195" customFormat="false" ht="15" hidden="false" customHeight="false" outlineLevel="0" collapsed="false">
      <c r="A195" s="18" t="n">
        <v>4226103451801</v>
      </c>
      <c r="B195" s="0" t="n">
        <f aca="false">VLOOKUP(A195,'BD-202602'!$A$2:$G$189,2,0)</f>
        <v>406030081</v>
      </c>
      <c r="C195" s="0" t="n">
        <f aca="false">VLOOKUP(A195,'BD-202602'!$A$2:$G$189,3,0)</f>
        <v>8719.91</v>
      </c>
      <c r="D195" s="0" t="e">
        <f aca="false">VLOOKUP(A195,'202601'!$A$3:$A$216,1,0)</f>
        <v>#N/A</v>
      </c>
      <c r="E195" s="0" t="e">
        <f aca="false">VLOOKUP(A195,'202512'!$A$2:$A$172,1,0)</f>
        <v>#N/A</v>
      </c>
      <c r="F195" s="0" t="e">
        <f aca="false">VLOOKUP(A195,'202511'!$B$4:$B$176,1,0)</f>
        <v>#N/A</v>
      </c>
      <c r="G195" s="0" t="str">
        <f aca="false">VLOOKUP(A195,'BD-202602'!$A$2:$G$189,6,0)</f>
        <v>URGENCIA</v>
      </c>
    </row>
    <row r="196" customFormat="false" ht="15" hidden="false" customHeight="false" outlineLevel="0" collapsed="false">
      <c r="A196" s="18" t="n">
        <v>4226103460678</v>
      </c>
      <c r="B196" s="0" t="n">
        <f aca="false">VLOOKUP(A196,'BD-202602'!$A$2:$G$189,2,0)</f>
        <v>406030057</v>
      </c>
      <c r="C196" s="0" t="n">
        <f aca="false">VLOOKUP(A196,'BD-202602'!$A$2:$G$189,3,0)</f>
        <v>11814.06</v>
      </c>
      <c r="D196" s="0" t="e">
        <f aca="false">VLOOKUP(A196,'202601'!$A$3:$A$216,1,0)</f>
        <v>#N/A</v>
      </c>
      <c r="E196" s="0" t="e">
        <f aca="false">VLOOKUP(A196,'202512'!$A$2:$A$172,1,0)</f>
        <v>#N/A</v>
      </c>
      <c r="F196" s="0" t="e">
        <f aca="false">VLOOKUP(A196,'202511'!$B$4:$B$176,1,0)</f>
        <v>#N/A</v>
      </c>
      <c r="G196" s="0" t="str">
        <f aca="false">VLOOKUP(A196,'BD-202602'!$A$2:$G$189,6,0)</f>
        <v>URGENCIA</v>
      </c>
    </row>
    <row r="197" customFormat="false" ht="15" hidden="false" customHeight="false" outlineLevel="0" collapsed="false">
      <c r="A197" s="18" t="n">
        <v>4226103464781</v>
      </c>
      <c r="B197" s="0" t="n">
        <f aca="false">VLOOKUP(A197,'BD-202602'!$A$2:$G$189,2,0)</f>
        <v>415010012</v>
      </c>
      <c r="C197" s="0" t="n">
        <f aca="false">VLOOKUP(A197,'BD-202602'!$A$2:$G$189,3,0)</f>
        <v>2417.99</v>
      </c>
      <c r="D197" s="0" t="e">
        <f aca="false">VLOOKUP(A197,'202601'!$A$3:$A$216,1,0)</f>
        <v>#N/A</v>
      </c>
      <c r="E197" s="0" t="e">
        <f aca="false">VLOOKUP(A197,'202512'!$A$2:$A$172,1,0)</f>
        <v>#N/A</v>
      </c>
      <c r="F197" s="0" t="e">
        <f aca="false">VLOOKUP(A197,'202511'!$B$4:$B$176,1,0)</f>
        <v>#N/A</v>
      </c>
      <c r="G197" s="0" t="str">
        <f aca="false">VLOOKUP(A197,'BD-202602'!$A$2:$G$189,6,0)</f>
        <v>URGENCIA</v>
      </c>
    </row>
    <row r="198" customFormat="false" ht="15" hidden="false" customHeight="false" outlineLevel="0" collapsed="false">
      <c r="A198" s="18" t="n">
        <v>4226103484570</v>
      </c>
      <c r="B198" s="0" t="n">
        <f aca="false">VLOOKUP(A198,'BD-202602'!$A$2:$G$189,2,0)</f>
        <v>415010012</v>
      </c>
      <c r="C198" s="0" t="n">
        <f aca="false">VLOOKUP(A198,'BD-202602'!$A$2:$G$189,3,0)</f>
        <v>19555.07</v>
      </c>
      <c r="D198" s="0" t="e">
        <f aca="false">VLOOKUP(A198,'202601'!$A$3:$A$216,1,0)</f>
        <v>#N/A</v>
      </c>
      <c r="E198" s="0" t="e">
        <f aca="false">VLOOKUP(A198,'202512'!$A$2:$A$172,1,0)</f>
        <v>#N/A</v>
      </c>
      <c r="F198" s="0" t="e">
        <f aca="false">VLOOKUP(A198,'202511'!$B$4:$B$176,1,0)</f>
        <v>#N/A</v>
      </c>
      <c r="G198" s="0" t="str">
        <f aca="false">VLOOKUP(A198,'BD-202602'!$A$2:$G$189,6,0)</f>
        <v>URGENCIA</v>
      </c>
    </row>
    <row r="199" customFormat="false" ht="15" hidden="false" customHeight="false" outlineLevel="0" collapsed="false">
      <c r="A199" s="18" t="n">
        <v>4226103484603</v>
      </c>
      <c r="B199" s="0" t="n">
        <f aca="false">VLOOKUP(A199,'BD-202602'!$A$2:$G$189,2,0)</f>
        <v>406030081</v>
      </c>
      <c r="C199" s="0" t="n">
        <f aca="false">VLOOKUP(A199,'BD-202602'!$A$2:$G$189,3,0)</f>
        <v>20852.2</v>
      </c>
      <c r="D199" s="0" t="e">
        <f aca="false">VLOOKUP(A199,'202601'!$A$3:$A$216,1,0)</f>
        <v>#N/A</v>
      </c>
      <c r="E199" s="0" t="e">
        <f aca="false">VLOOKUP(A199,'202512'!$A$2:$A$172,1,0)</f>
        <v>#N/A</v>
      </c>
      <c r="F199" s="0" t="e">
        <f aca="false">VLOOKUP(A199,'202511'!$B$4:$B$176,1,0)</f>
        <v>#N/A</v>
      </c>
      <c r="G199" s="0" t="str">
        <f aca="false">VLOOKUP(A199,'BD-202602'!$A$2:$G$189,6,0)</f>
        <v>URGENCIA</v>
      </c>
    </row>
    <row r="200" customFormat="false" ht="15" hidden="false" customHeight="false" outlineLevel="0" collapsed="false">
      <c r="A200" s="18" t="n">
        <v>4226103489432</v>
      </c>
      <c r="B200" s="0" t="n">
        <f aca="false">VLOOKUP(A200,'BD-202602'!$A$2:$G$189,2,0)</f>
        <v>406030138</v>
      </c>
      <c r="C200" s="0" t="n">
        <f aca="false">VLOOKUP(A200,'BD-202602'!$A$2:$G$189,3,0)</f>
        <v>1882.82</v>
      </c>
      <c r="D200" s="0" t="e">
        <f aca="false">VLOOKUP(A200,'202601'!$A$3:$A$216,1,0)</f>
        <v>#N/A</v>
      </c>
      <c r="E200" s="0" t="e">
        <f aca="false">VLOOKUP(A200,'202512'!$A$2:$A$172,1,0)</f>
        <v>#N/A</v>
      </c>
      <c r="F200" s="0" t="e">
        <f aca="false">VLOOKUP(A200,'202511'!$B$4:$B$176,1,0)</f>
        <v>#N/A</v>
      </c>
      <c r="G200" s="0" t="str">
        <f aca="false">VLOOKUP(A200,'BD-202602'!$A$2:$G$189,6,0)</f>
        <v>URGENCIA</v>
      </c>
    </row>
    <row r="201" customFormat="false" ht="15" hidden="false" customHeight="false" outlineLevel="0" collapsed="false">
      <c r="A201" s="18" t="n">
        <v>4226103497990</v>
      </c>
      <c r="B201" s="0" t="n">
        <f aca="false">VLOOKUP(A201,'BD-202602'!$A$2:$G$189,2,0)</f>
        <v>406030057</v>
      </c>
      <c r="C201" s="0" t="n">
        <f aca="false">VLOOKUP(A201,'BD-202602'!$A$2:$G$189,3,0)</f>
        <v>18298.39</v>
      </c>
      <c r="D201" s="0" t="e">
        <f aca="false">VLOOKUP(A201,'202601'!$A$3:$A$216,1,0)</f>
        <v>#N/A</v>
      </c>
      <c r="E201" s="0" t="e">
        <f aca="false">VLOOKUP(A201,'202512'!$A$2:$A$172,1,0)</f>
        <v>#N/A</v>
      </c>
      <c r="F201" s="0" t="e">
        <f aca="false">VLOOKUP(A201,'202511'!$B$4:$B$176,1,0)</f>
        <v>#N/A</v>
      </c>
      <c r="G201" s="0" t="str">
        <f aca="false">VLOOKUP(A201,'BD-202602'!$A$2:$G$189,6,0)</f>
        <v>URGENCIA</v>
      </c>
    </row>
    <row r="202" customFormat="false" ht="15" hidden="false" customHeight="false" outlineLevel="0" collapsed="false">
      <c r="A202" s="18" t="n">
        <v>4226103499398</v>
      </c>
      <c r="B202" s="0" t="n">
        <f aca="false">VLOOKUP(A202,'BD-202602'!$A$2:$G$189,2,0)</f>
        <v>415010012</v>
      </c>
      <c r="C202" s="0" t="n">
        <f aca="false">VLOOKUP(A202,'BD-202602'!$A$2:$G$189,3,0)</f>
        <v>1743.18</v>
      </c>
      <c r="D202" s="0" t="e">
        <f aca="false">VLOOKUP(A202,'202601'!$A$3:$A$216,1,0)</f>
        <v>#N/A</v>
      </c>
      <c r="E202" s="0" t="e">
        <f aca="false">VLOOKUP(A202,'202512'!$A$2:$A$172,1,0)</f>
        <v>#N/A</v>
      </c>
      <c r="F202" s="0" t="e">
        <f aca="false">VLOOKUP(A202,'202511'!$B$4:$B$176,1,0)</f>
        <v>#N/A</v>
      </c>
      <c r="G202" s="0" t="str">
        <f aca="false">VLOOKUP(A202,'BD-202602'!$A$2:$G$189,6,0)</f>
        <v>ELETIVO</v>
      </c>
    </row>
    <row r="203" customFormat="false" ht="15" hidden="false" customHeight="false" outlineLevel="0" collapsed="false">
      <c r="A203" s="18" t="n">
        <v>4226103516921</v>
      </c>
      <c r="B203" s="0" t="n">
        <f aca="false">VLOOKUP(A203,'BD-202602'!$A$2:$G$189,2,0)</f>
        <v>406030090</v>
      </c>
      <c r="C203" s="0" t="n">
        <f aca="false">VLOOKUP(A203,'BD-202602'!$A$2:$G$189,3,0)</f>
        <v>2373.99</v>
      </c>
      <c r="D203" s="0" t="e">
        <f aca="false">VLOOKUP(A203,'202601'!$A$3:$A$216,1,0)</f>
        <v>#N/A</v>
      </c>
      <c r="E203" s="0" t="e">
        <f aca="false">VLOOKUP(A203,'202512'!$A$2:$A$172,1,0)</f>
        <v>#N/A</v>
      </c>
      <c r="F203" s="0" t="e">
        <f aca="false">VLOOKUP(A203,'202511'!$B$4:$B$176,1,0)</f>
        <v>#N/A</v>
      </c>
      <c r="G203" s="0" t="str">
        <f aca="false">VLOOKUP(A203,'BD-202602'!$A$2:$G$189,6,0)</f>
        <v>ELETIVO</v>
      </c>
    </row>
    <row r="204" customFormat="false" ht="15" hidden="false" customHeight="false" outlineLevel="0" collapsed="false">
      <c r="A204" s="18" t="n">
        <v>4226103518220</v>
      </c>
      <c r="B204" s="0" t="n">
        <f aca="false">VLOOKUP(A204,'BD-202602'!$A$2:$G$189,2,0)</f>
        <v>415010012</v>
      </c>
      <c r="C204" s="0" t="n">
        <f aca="false">VLOOKUP(A204,'BD-202602'!$A$2:$G$189,3,0)</f>
        <v>813.76</v>
      </c>
      <c r="D204" s="0" t="e">
        <f aca="false">VLOOKUP(A204,'202601'!$A$3:$A$216,1,0)</f>
        <v>#N/A</v>
      </c>
      <c r="E204" s="0" t="e">
        <f aca="false">VLOOKUP(A204,'202512'!$A$2:$A$172,1,0)</f>
        <v>#N/A</v>
      </c>
      <c r="F204" s="0" t="e">
        <f aca="false">VLOOKUP(A204,'202511'!$B$4:$B$176,1,0)</f>
        <v>#N/A</v>
      </c>
      <c r="G204" s="0" t="str">
        <f aca="false">VLOOKUP(A204,'BD-202602'!$A$2:$G$189,6,0)</f>
        <v>URGENCIA</v>
      </c>
    </row>
    <row r="206" customFormat="false" ht="15" hidden="false" customHeight="false" outlineLevel="0" collapsed="false">
      <c r="A206" s="15" t="s">
        <v>927</v>
      </c>
      <c r="B206" s="2" t="s">
        <v>928</v>
      </c>
      <c r="C206" s="2" t="s">
        <v>929</v>
      </c>
      <c r="D206" s="2" t="s">
        <v>975</v>
      </c>
      <c r="E206" s="2" t="s">
        <v>961</v>
      </c>
      <c r="F206" s="2" t="s">
        <v>962</v>
      </c>
      <c r="G206" s="2" t="s">
        <v>931</v>
      </c>
      <c r="H206" s="2" t="s">
        <v>932</v>
      </c>
      <c r="I206" s="2" t="s">
        <v>951</v>
      </c>
    </row>
    <row r="207" customFormat="false" ht="15" hidden="false" customHeight="false" outlineLevel="0" collapsed="false">
      <c r="A207" s="25" t="n">
        <v>9543856</v>
      </c>
      <c r="B207" s="26" t="s">
        <v>982</v>
      </c>
      <c r="C207" s="28" t="n">
        <f aca="false">SUM(C208:C211)</f>
        <v>33767.45</v>
      </c>
      <c r="D207" s="26"/>
      <c r="E207" s="26"/>
      <c r="F207" s="26"/>
      <c r="G207" s="26"/>
      <c r="H207" s="28" t="n">
        <f aca="false">SUM(H208:H280)</f>
        <v>10264.03</v>
      </c>
      <c r="I207" s="32" t="n">
        <f aca="false">SUM(C207,H207)</f>
        <v>44031.48</v>
      </c>
    </row>
    <row r="208" customFormat="false" ht="15" hidden="false" customHeight="false" outlineLevel="0" collapsed="false">
      <c r="A208" s="18" t="n">
        <v>4226104399869</v>
      </c>
      <c r="B208" s="0" t="n">
        <f aca="false">VLOOKUP(A208,'BD-202602'!$A$2:$G$189,2,0)</f>
        <v>408050055</v>
      </c>
      <c r="C208" s="0" t="n">
        <f aca="false">VLOOKUP(A208,'BD-202602'!$A$2:$G$189,3,0)</f>
        <v>9410.24</v>
      </c>
      <c r="D208" s="0" t="e">
        <f aca="false">VLOOKUP(A208,'202601'!$A$3:$A$216,1,0)</f>
        <v>#N/A</v>
      </c>
      <c r="E208" s="0" t="e">
        <f aca="false">VLOOKUP(A208,'202512'!$A$2:$A$172,1,0)</f>
        <v>#N/A</v>
      </c>
      <c r="F208" s="0" t="e">
        <f aca="false">VLOOKUP(A208,'202511'!$B$4:$B$176,1,0)</f>
        <v>#N/A</v>
      </c>
      <c r="G208" s="0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8" t="n">
        <v>4226104415588</v>
      </c>
      <c r="B209" s="0" t="n">
        <f aca="false">VLOOKUP(A209,'BD-202602'!$A$2:$G$189,2,0)</f>
        <v>408050055</v>
      </c>
      <c r="C209" s="0" t="n">
        <f aca="false">VLOOKUP(A209,'BD-202602'!$A$2:$G$189,3,0)</f>
        <v>8861.86</v>
      </c>
      <c r="D209" s="0" t="e">
        <f aca="false">VLOOKUP(A209,'202601'!$A$3:$A$216,1,0)</f>
        <v>#N/A</v>
      </c>
      <c r="E209" s="0" t="e">
        <f aca="false">VLOOKUP(A209,'202512'!$A$2:$A$172,1,0)</f>
        <v>#N/A</v>
      </c>
      <c r="F209" s="0" t="e">
        <f aca="false">VLOOKUP(A209,'202511'!$B$4:$B$176,1,0)</f>
        <v>#N/A</v>
      </c>
      <c r="G209" s="0" t="str">
        <f aca="false">VLOOKUP(A209,'BD-202602'!$A$2:$G$189,6,0)</f>
        <v>URGENCIA</v>
      </c>
    </row>
    <row r="210" customFormat="false" ht="15" hidden="false" customHeight="false" outlineLevel="0" collapsed="false">
      <c r="A210" s="18" t="n">
        <v>4226104415984</v>
      </c>
      <c r="B210" s="0" t="n">
        <f aca="false">VLOOKUP(A210,'BD-202602'!$A$2:$G$189,2,0)</f>
        <v>408050055</v>
      </c>
      <c r="C210" s="0" t="n">
        <f aca="false">VLOOKUP(A210,'BD-202602'!$A$2:$G$189,3,0)</f>
        <v>12878.24</v>
      </c>
      <c r="D210" s="0" t="e">
        <f aca="false">VLOOKUP(A210,'202601'!$A$3:$A$216,1,0)</f>
        <v>#N/A</v>
      </c>
      <c r="E210" s="0" t="e">
        <f aca="false">VLOOKUP(A210,'202512'!$A$2:$A$172,1,0)</f>
        <v>#N/A</v>
      </c>
      <c r="F210" s="0" t="e">
        <f aca="false">VLOOKUP(A210,'202511'!$B$4:$B$176,1,0)</f>
        <v>#N/A</v>
      </c>
      <c r="G210" s="0" t="str">
        <f aca="false">VLOOKUP(A210,'BD-202602'!$A$2:$G$189,6,0)</f>
        <v>URGENCIA</v>
      </c>
    </row>
    <row r="211" customFormat="false" ht="15" hidden="false" customHeight="false" outlineLevel="0" collapsed="false">
      <c r="A211" s="18" t="n">
        <v>4226104423453</v>
      </c>
      <c r="B211" s="0" t="n">
        <f aca="false">VLOOKUP(A211,'BD-202602'!$A$2:$G$189,2,0)</f>
        <v>406040052</v>
      </c>
      <c r="C211" s="0" t="n">
        <f aca="false">VLOOKUP(A211,'BD-202602'!$A$2:$G$189,3,0)</f>
        <v>2617.11</v>
      </c>
      <c r="D211" s="0" t="e">
        <f aca="false">VLOOKUP(A211,'202601'!$A$3:$A$216,1,0)</f>
        <v>#N/A</v>
      </c>
      <c r="E211" s="0" t="e">
        <f aca="false">VLOOKUP(A211,'202512'!$A$2:$A$172,1,0)</f>
        <v>#N/A</v>
      </c>
      <c r="F211" s="0" t="e">
        <f aca="false">VLOOKUP(A211,'202511'!$B$4:$B$176,1,0)</f>
        <v>#N/A</v>
      </c>
      <c r="G211" s="0" t="str">
        <f aca="false">VLOOKUP(A211,'BD-202602'!$A$2:$G$189,6,0)</f>
        <v>ELETIVO</v>
      </c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0" t="s">
        <v>942</v>
      </c>
      <c r="B1" s="0" t="s">
        <v>945</v>
      </c>
      <c r="C1" s="0" t="s">
        <v>944</v>
      </c>
      <c r="D1" s="0" t="s">
        <v>983</v>
      </c>
      <c r="E1" s="0" t="s">
        <v>984</v>
      </c>
      <c r="F1" s="0" t="s">
        <v>985</v>
      </c>
      <c r="G1" s="0" t="s">
        <v>943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986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986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986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986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987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986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986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986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986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986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986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986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986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986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986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986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986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986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986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986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986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986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986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987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986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986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987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986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986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986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986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986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987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986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986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986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987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986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986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986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986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987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987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986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986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986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986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986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987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986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986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986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987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987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987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986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987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986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986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986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986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986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987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986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986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986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986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986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986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986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987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986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986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986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986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986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987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987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987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987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986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987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986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986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986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987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987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987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987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986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986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986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986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987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987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987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986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986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986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987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987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987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987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986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987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987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987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987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987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987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987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987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987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987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987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987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987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987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987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987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987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987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987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987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987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987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987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987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987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987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987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987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987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987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987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987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987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987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987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987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987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987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987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987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987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987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987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987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987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987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987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987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987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987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987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987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987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987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987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987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987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987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987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987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987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987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987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987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987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987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987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986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986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986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986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986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986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986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986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986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987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987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986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987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987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986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986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987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20" t="s">
        <v>942</v>
      </c>
      <c r="B1" s="46" t="s">
        <v>945</v>
      </c>
      <c r="C1" s="46" t="s">
        <v>944</v>
      </c>
      <c r="D1" s="46" t="s">
        <v>983</v>
      </c>
      <c r="E1" s="46" t="s">
        <v>984</v>
      </c>
      <c r="F1" s="46" t="s">
        <v>959</v>
      </c>
      <c r="G1" s="46" t="s">
        <v>943</v>
      </c>
      <c r="H1" s="46" t="s">
        <v>988</v>
      </c>
      <c r="I1" s="46" t="s">
        <v>989</v>
      </c>
    </row>
    <row r="2" customFormat="false" ht="15" hidden="false" customHeight="false" outlineLevel="0" collapsed="false">
      <c r="A2" s="18" t="n">
        <v>4226104600993</v>
      </c>
      <c r="B2" s="0" t="n">
        <v>415020034</v>
      </c>
      <c r="C2" s="0" t="n">
        <v>8663.65</v>
      </c>
      <c r="D2" s="0" t="s">
        <v>990</v>
      </c>
      <c r="E2" s="0" t="s">
        <v>991</v>
      </c>
      <c r="F2" s="0" t="s">
        <v>986</v>
      </c>
      <c r="G2" s="0" t="s">
        <v>992</v>
      </c>
      <c r="H2" s="0" t="s">
        <v>963</v>
      </c>
      <c r="I2" s="0" t="e">
        <f aca="false">VLOOKUP(B2,premios!$A$1:$B$100,2,0)</f>
        <v>#N/A</v>
      </c>
    </row>
    <row r="3" customFormat="false" ht="15" hidden="false" customHeight="false" outlineLevel="0" collapsed="false">
      <c r="A3" s="18" t="n">
        <v>4226104601829</v>
      </c>
      <c r="B3" s="0" t="n">
        <v>415020034</v>
      </c>
      <c r="C3" s="0" t="n">
        <v>8377.36</v>
      </c>
      <c r="D3" s="0" t="s">
        <v>990</v>
      </c>
      <c r="E3" s="0" t="s">
        <v>993</v>
      </c>
      <c r="F3" s="0" t="s">
        <v>986</v>
      </c>
      <c r="G3" s="0" t="s">
        <v>992</v>
      </c>
      <c r="H3" s="0" t="s">
        <v>963</v>
      </c>
      <c r="I3" s="0" t="e">
        <f aca="false">VLOOKUP(B3,premios!$A$1:$B$100,2,0)</f>
        <v>#N/A</v>
      </c>
    </row>
    <row r="4" customFormat="false" ht="15" hidden="false" customHeight="false" outlineLevel="0" collapsed="false">
      <c r="A4" s="18" t="n">
        <v>4226104603369</v>
      </c>
      <c r="B4" s="0" t="n">
        <v>406030049</v>
      </c>
      <c r="C4" s="0" t="n">
        <v>5802.45</v>
      </c>
      <c r="D4" s="0" t="s">
        <v>991</v>
      </c>
      <c r="E4" s="0" t="s">
        <v>994</v>
      </c>
      <c r="F4" s="0" t="s">
        <v>986</v>
      </c>
      <c r="G4" s="0" t="s">
        <v>992</v>
      </c>
      <c r="H4" s="0" t="s">
        <v>963</v>
      </c>
      <c r="I4" s="0" t="e">
        <f aca="false">VLOOKUP(B4,premios!$A$1:$B$100,2,0)</f>
        <v>#N/A</v>
      </c>
    </row>
    <row r="5" customFormat="false" ht="15" hidden="false" customHeight="false" outlineLevel="0" collapsed="false">
      <c r="A5" s="18" t="n">
        <v>4226104606768</v>
      </c>
      <c r="B5" s="0" t="n">
        <v>406030049</v>
      </c>
      <c r="C5" s="0" t="n">
        <v>8429.96</v>
      </c>
      <c r="D5" s="0" t="s">
        <v>995</v>
      </c>
      <c r="E5" s="0" t="s">
        <v>996</v>
      </c>
      <c r="F5" s="0" t="s">
        <v>986</v>
      </c>
      <c r="G5" s="0" t="s">
        <v>992</v>
      </c>
      <c r="H5" s="0" t="s">
        <v>963</v>
      </c>
      <c r="I5" s="0" t="e">
        <f aca="false">VLOOKUP(B5,premios!$A$1:$B$100,2,0)</f>
        <v>#N/A</v>
      </c>
    </row>
    <row r="6" customFormat="false" ht="15" hidden="false" customHeight="false" outlineLevel="0" collapsed="false">
      <c r="A6" s="18" t="n">
        <v>4226104608044</v>
      </c>
      <c r="B6" s="0" t="n">
        <v>406030049</v>
      </c>
      <c r="C6" s="0" t="n">
        <v>6434.8</v>
      </c>
      <c r="D6" s="0" t="s">
        <v>997</v>
      </c>
      <c r="E6" s="0" t="s">
        <v>998</v>
      </c>
      <c r="F6" s="0" t="s">
        <v>986</v>
      </c>
      <c r="G6" s="0" t="s">
        <v>992</v>
      </c>
      <c r="H6" s="0" t="s">
        <v>963</v>
      </c>
      <c r="I6" s="0" t="e">
        <f aca="false">VLOOKUP(B6,premios!$A$1:$B$100,2,0)</f>
        <v>#N/A</v>
      </c>
    </row>
    <row r="7" customFormat="false" ht="15" hidden="false" customHeight="false" outlineLevel="0" collapsed="false">
      <c r="A7" s="18" t="n">
        <v>4226104602995</v>
      </c>
      <c r="B7" s="0" t="n">
        <v>406030022</v>
      </c>
      <c r="C7" s="0" t="n">
        <v>7926.71</v>
      </c>
      <c r="D7" s="0" t="s">
        <v>999</v>
      </c>
      <c r="E7" s="0" t="s">
        <v>998</v>
      </c>
      <c r="F7" s="0" t="s">
        <v>986</v>
      </c>
      <c r="G7" s="0" t="s">
        <v>992</v>
      </c>
      <c r="H7" s="0" t="s">
        <v>963</v>
      </c>
      <c r="I7" s="0" t="e">
        <f aca="false">VLOOKUP(B7,premios!$A$1:$B$100,2,0)</f>
        <v>#N/A</v>
      </c>
    </row>
    <row r="8" customFormat="false" ht="15" hidden="false" customHeight="false" outlineLevel="0" collapsed="false">
      <c r="A8" s="18" t="n">
        <v>4226104610552</v>
      </c>
      <c r="B8" s="0" t="n">
        <v>406030049</v>
      </c>
      <c r="C8" s="0" t="n">
        <v>5114.45</v>
      </c>
      <c r="D8" s="0" t="s">
        <v>998</v>
      </c>
      <c r="E8" s="0" t="s">
        <v>996</v>
      </c>
      <c r="F8" s="0" t="s">
        <v>986</v>
      </c>
      <c r="G8" s="0" t="s">
        <v>992</v>
      </c>
      <c r="H8" s="0" t="s">
        <v>963</v>
      </c>
      <c r="I8" s="0" t="e">
        <f aca="false">VLOOKUP(B8,premios!$A$1:$B$100,2,0)</f>
        <v>#N/A</v>
      </c>
    </row>
    <row r="9" customFormat="false" ht="15" hidden="false" customHeight="false" outlineLevel="0" collapsed="false">
      <c r="A9" s="18" t="n">
        <v>4226104612378</v>
      </c>
      <c r="B9" s="0" t="n">
        <v>406040052</v>
      </c>
      <c r="C9" s="0" t="n">
        <v>2881.54</v>
      </c>
      <c r="D9" s="0" t="s">
        <v>1000</v>
      </c>
      <c r="E9" s="0" t="s">
        <v>1001</v>
      </c>
      <c r="F9" s="0" t="s">
        <v>986</v>
      </c>
      <c r="G9" s="0" t="s">
        <v>992</v>
      </c>
      <c r="H9" s="0" t="s">
        <v>963</v>
      </c>
      <c r="I9" s="0" t="e">
        <f aca="false">VLOOKUP(B9,premios!$A$1:$B$100,2,0)</f>
        <v>#N/A</v>
      </c>
    </row>
    <row r="10" customFormat="false" ht="15" hidden="false" customHeight="false" outlineLevel="0" collapsed="false">
      <c r="A10" s="18" t="n">
        <v>4226104615030</v>
      </c>
      <c r="B10" s="0" t="n">
        <v>406030022</v>
      </c>
      <c r="C10" s="0" t="n">
        <v>8930.4</v>
      </c>
      <c r="D10" s="0" t="s">
        <v>996</v>
      </c>
      <c r="E10" s="0" t="s">
        <v>1002</v>
      </c>
      <c r="F10" s="0" t="s">
        <v>986</v>
      </c>
      <c r="G10" s="0" t="s">
        <v>992</v>
      </c>
      <c r="H10" s="0" t="s">
        <v>963</v>
      </c>
      <c r="I10" s="0" t="e">
        <f aca="false">VLOOKUP(B10,premios!$A$1:$B$100,2,0)</f>
        <v>#N/A</v>
      </c>
    </row>
    <row r="11" customFormat="false" ht="15" hidden="false" customHeight="false" outlineLevel="0" collapsed="false">
      <c r="A11" s="18" t="n">
        <v>4226104616789</v>
      </c>
      <c r="B11" s="0" t="n">
        <v>406010935</v>
      </c>
      <c r="C11" s="0" t="n">
        <v>30147.42</v>
      </c>
      <c r="D11" s="0" t="s">
        <v>994</v>
      </c>
      <c r="E11" s="0" t="s">
        <v>1003</v>
      </c>
      <c r="F11" s="0" t="s">
        <v>986</v>
      </c>
      <c r="G11" s="0" t="s">
        <v>992</v>
      </c>
      <c r="H11" s="0" t="s">
        <v>963</v>
      </c>
      <c r="I11" s="0" t="e">
        <f aca="false">VLOOKUP(B11,premios!$A$1:$B$100,2,0)</f>
        <v>#N/A</v>
      </c>
    </row>
    <row r="12" customFormat="false" ht="15" hidden="false" customHeight="false" outlineLevel="0" collapsed="false">
      <c r="A12" s="18" t="n">
        <v>4226104617075</v>
      </c>
      <c r="B12" s="0" t="n">
        <v>406010935</v>
      </c>
      <c r="C12" s="0" t="n">
        <v>22305.66</v>
      </c>
      <c r="D12" s="0" t="s">
        <v>1004</v>
      </c>
      <c r="E12" s="0" t="s">
        <v>1005</v>
      </c>
      <c r="F12" s="0" t="s">
        <v>986</v>
      </c>
      <c r="G12" s="0" t="s">
        <v>992</v>
      </c>
      <c r="H12" s="0" t="s">
        <v>963</v>
      </c>
      <c r="I12" s="0" t="e">
        <f aca="false">VLOOKUP(B12,premios!$A$1:$B$100,2,0)</f>
        <v>#N/A</v>
      </c>
    </row>
    <row r="13" customFormat="false" ht="15" hidden="false" customHeight="false" outlineLevel="0" collapsed="false">
      <c r="A13" s="18" t="n">
        <v>4226104617801</v>
      </c>
      <c r="B13" s="0" t="n">
        <v>406010692</v>
      </c>
      <c r="C13" s="0" t="n">
        <v>22373.69</v>
      </c>
      <c r="D13" s="0" t="s">
        <v>997</v>
      </c>
      <c r="E13" s="0" t="s">
        <v>1006</v>
      </c>
      <c r="F13" s="0" t="s">
        <v>987</v>
      </c>
      <c r="G13" s="0" t="s">
        <v>992</v>
      </c>
      <c r="H13" s="0" t="s">
        <v>963</v>
      </c>
      <c r="I13" s="0" t="e">
        <f aca="false">VLOOKUP(B13,premios!$A$1:$B$100,2,0)</f>
        <v>#N/A</v>
      </c>
    </row>
    <row r="14" customFormat="false" ht="15" hidden="false" customHeight="false" outlineLevel="0" collapsed="false">
      <c r="A14" s="18" t="n">
        <v>4226104618087</v>
      </c>
      <c r="B14" s="0" t="n">
        <v>406040117</v>
      </c>
      <c r="C14" s="0" t="n">
        <v>1341.47</v>
      </c>
      <c r="D14" s="0" t="s">
        <v>1007</v>
      </c>
      <c r="E14" s="0" t="s">
        <v>1008</v>
      </c>
      <c r="F14" s="0" t="s">
        <v>986</v>
      </c>
      <c r="G14" s="0" t="s">
        <v>992</v>
      </c>
      <c r="H14" s="0" t="s">
        <v>963</v>
      </c>
      <c r="I14" s="0" t="e">
        <f aca="false">VLOOKUP(B14,premios!$A$1:$B$100,2,0)</f>
        <v>#N/A</v>
      </c>
    </row>
    <row r="15" customFormat="false" ht="15" hidden="false" customHeight="false" outlineLevel="0" collapsed="false">
      <c r="A15" s="18" t="n">
        <v>4226104619517</v>
      </c>
      <c r="B15" s="0" t="n">
        <v>415010012</v>
      </c>
      <c r="C15" s="0" t="n">
        <v>4324.04</v>
      </c>
      <c r="D15" s="0" t="s">
        <v>1007</v>
      </c>
      <c r="E15" s="0" t="s">
        <v>1002</v>
      </c>
      <c r="F15" s="0" t="s">
        <v>986</v>
      </c>
      <c r="G15" s="0" t="s">
        <v>992</v>
      </c>
      <c r="H15" s="0" t="s">
        <v>963</v>
      </c>
      <c r="I15" s="0" t="e">
        <f aca="false">VLOOKUP(B15,premios!$A$1:$B$100,2,0)</f>
        <v>#N/A</v>
      </c>
    </row>
    <row r="16" customFormat="false" ht="15" hidden="false" customHeight="false" outlineLevel="0" collapsed="false">
      <c r="A16" s="18" t="n">
        <v>4226104620056</v>
      </c>
      <c r="B16" s="0" t="n">
        <v>406030049</v>
      </c>
      <c r="C16" s="0" t="n">
        <v>6514.76</v>
      </c>
      <c r="D16" s="0" t="s">
        <v>1006</v>
      </c>
      <c r="E16" s="0" t="s">
        <v>1009</v>
      </c>
      <c r="F16" s="0" t="s">
        <v>986</v>
      </c>
      <c r="G16" s="0" t="s">
        <v>992</v>
      </c>
      <c r="H16" s="0" t="s">
        <v>963</v>
      </c>
      <c r="I16" s="0" t="e">
        <f aca="false">VLOOKUP(B16,premios!$A$1:$B$100,2,0)</f>
        <v>#N/A</v>
      </c>
    </row>
    <row r="17" customFormat="false" ht="15" hidden="false" customHeight="false" outlineLevel="0" collapsed="false">
      <c r="A17" s="18" t="n">
        <v>4226104622400</v>
      </c>
      <c r="B17" s="0" t="n">
        <v>406030030</v>
      </c>
      <c r="C17" s="0" t="n">
        <v>5826.81</v>
      </c>
      <c r="D17" s="0" t="s">
        <v>1002</v>
      </c>
      <c r="E17" s="0" t="s">
        <v>1010</v>
      </c>
      <c r="F17" s="0" t="s">
        <v>986</v>
      </c>
      <c r="G17" s="0" t="s">
        <v>992</v>
      </c>
      <c r="H17" s="0" t="s">
        <v>963</v>
      </c>
      <c r="I17" s="0" t="e">
        <f aca="false">VLOOKUP(B17,premios!$A$1:$B$100,2,0)</f>
        <v>#N/A</v>
      </c>
    </row>
    <row r="18" customFormat="false" ht="15" hidden="false" customHeight="false" outlineLevel="0" collapsed="false">
      <c r="A18" s="18" t="n">
        <v>4226104622685</v>
      </c>
      <c r="B18" s="0" t="n">
        <v>415010012</v>
      </c>
      <c r="C18" s="0" t="n">
        <v>35968.74</v>
      </c>
      <c r="D18" s="0" t="s">
        <v>1002</v>
      </c>
      <c r="E18" s="0" t="s">
        <v>1011</v>
      </c>
      <c r="F18" s="0" t="s">
        <v>986</v>
      </c>
      <c r="G18" s="0" t="s">
        <v>992</v>
      </c>
      <c r="H18" s="0" t="s">
        <v>963</v>
      </c>
      <c r="I18" s="0" t="e">
        <f aca="false">VLOOKUP(B18,premios!$A$1:$B$100,2,0)</f>
        <v>#N/A</v>
      </c>
    </row>
    <row r="19" customFormat="false" ht="15" hidden="false" customHeight="false" outlineLevel="0" collapsed="false">
      <c r="A19" s="18" t="n">
        <v>4226104622696</v>
      </c>
      <c r="B19" s="0" t="n">
        <v>406010811</v>
      </c>
      <c r="C19" s="0" t="n">
        <v>22528.17</v>
      </c>
      <c r="D19" s="0" t="s">
        <v>1004</v>
      </c>
      <c r="E19" s="0" t="s">
        <v>1012</v>
      </c>
      <c r="F19" s="0" t="s">
        <v>987</v>
      </c>
      <c r="G19" s="0" t="s">
        <v>992</v>
      </c>
      <c r="H19" s="0" t="s">
        <v>963</v>
      </c>
      <c r="I19" s="0" t="e">
        <f aca="false">VLOOKUP(B19,premios!$A$1:$B$100,2,0)</f>
        <v>#N/A</v>
      </c>
    </row>
    <row r="20" customFormat="false" ht="15" hidden="false" customHeight="false" outlineLevel="0" collapsed="false">
      <c r="A20" s="18" t="n">
        <v>4226104627162</v>
      </c>
      <c r="B20" s="0" t="n">
        <v>415020034</v>
      </c>
      <c r="C20" s="0" t="n">
        <v>10764.95</v>
      </c>
      <c r="D20" s="0" t="s">
        <v>1001</v>
      </c>
      <c r="E20" s="0" t="s">
        <v>1013</v>
      </c>
      <c r="F20" s="0" t="s">
        <v>987</v>
      </c>
      <c r="G20" s="0" t="s">
        <v>992</v>
      </c>
      <c r="H20" s="0" t="s">
        <v>963</v>
      </c>
      <c r="I20" s="0" t="e">
        <f aca="false">VLOOKUP(B20,premios!$A$1:$B$100,2,0)</f>
        <v>#N/A</v>
      </c>
    </row>
    <row r="21" customFormat="false" ht="15" hidden="false" customHeight="false" outlineLevel="0" collapsed="false">
      <c r="A21" s="18" t="n">
        <v>4226104630418</v>
      </c>
      <c r="B21" s="0" t="n">
        <v>406030049</v>
      </c>
      <c r="C21" s="0" t="n">
        <v>6489.66</v>
      </c>
      <c r="D21" s="0" t="s">
        <v>1012</v>
      </c>
      <c r="E21" s="0" t="s">
        <v>1012</v>
      </c>
      <c r="F21" s="0" t="s">
        <v>986</v>
      </c>
      <c r="G21" s="0" t="s">
        <v>992</v>
      </c>
      <c r="H21" s="0" t="s">
        <v>963</v>
      </c>
      <c r="I21" s="0" t="e">
        <f aca="false">VLOOKUP(B21,premios!$A$1:$B$100,2,0)</f>
        <v>#N/A</v>
      </c>
    </row>
    <row r="22" customFormat="false" ht="15" hidden="false" customHeight="false" outlineLevel="0" collapsed="false">
      <c r="A22" s="18" t="n">
        <v>4226104632079</v>
      </c>
      <c r="B22" s="0" t="n">
        <v>415020034</v>
      </c>
      <c r="C22" s="0" t="n">
        <v>24009.46</v>
      </c>
      <c r="D22" s="0" t="s">
        <v>1009</v>
      </c>
      <c r="E22" s="0" t="s">
        <v>1003</v>
      </c>
      <c r="F22" s="0" t="s">
        <v>986</v>
      </c>
      <c r="G22" s="0" t="s">
        <v>992</v>
      </c>
      <c r="H22" s="0" t="s">
        <v>963</v>
      </c>
      <c r="I22" s="0" t="e">
        <f aca="false">VLOOKUP(B22,premios!$A$1:$B$100,2,0)</f>
        <v>#N/A</v>
      </c>
    </row>
    <row r="23" customFormat="false" ht="15" hidden="false" customHeight="false" outlineLevel="0" collapsed="false">
      <c r="A23" s="18" t="n">
        <v>4226104637513</v>
      </c>
      <c r="B23" s="0" t="n">
        <v>406030049</v>
      </c>
      <c r="C23" s="0" t="n">
        <v>6518.36</v>
      </c>
      <c r="D23" s="0" t="s">
        <v>1014</v>
      </c>
      <c r="E23" s="0" t="s">
        <v>1005</v>
      </c>
      <c r="F23" s="0" t="s">
        <v>986</v>
      </c>
      <c r="G23" s="0" t="s">
        <v>992</v>
      </c>
      <c r="H23" s="0" t="s">
        <v>963</v>
      </c>
      <c r="I23" s="0" t="e">
        <f aca="false">VLOOKUP(B23,premios!$A$1:$B$100,2,0)</f>
        <v>#N/A</v>
      </c>
    </row>
    <row r="24" customFormat="false" ht="15" hidden="false" customHeight="false" outlineLevel="0" collapsed="false">
      <c r="A24" s="18" t="n">
        <v>4226104638536</v>
      </c>
      <c r="B24" s="0" t="n">
        <v>406040052</v>
      </c>
      <c r="C24" s="0" t="n">
        <v>2323.32</v>
      </c>
      <c r="D24" s="0" t="s">
        <v>1014</v>
      </c>
      <c r="E24" s="0" t="s">
        <v>1015</v>
      </c>
      <c r="F24" s="0" t="s">
        <v>986</v>
      </c>
      <c r="G24" s="0" t="s">
        <v>992</v>
      </c>
      <c r="H24" s="0" t="s">
        <v>963</v>
      </c>
      <c r="I24" s="0" t="e">
        <f aca="false">VLOOKUP(B24,premios!$A$1:$B$100,2,0)</f>
        <v>#N/A</v>
      </c>
    </row>
    <row r="25" customFormat="false" ht="15" hidden="false" customHeight="false" outlineLevel="0" collapsed="false">
      <c r="A25" s="18" t="n">
        <v>4226104639229</v>
      </c>
      <c r="B25" s="0" t="n">
        <v>415020034</v>
      </c>
      <c r="C25" s="0" t="n">
        <v>36180.67</v>
      </c>
      <c r="D25" s="0" t="s">
        <v>1014</v>
      </c>
      <c r="E25" s="0" t="s">
        <v>1016</v>
      </c>
      <c r="F25" s="0" t="s">
        <v>986</v>
      </c>
      <c r="G25" s="0" t="s">
        <v>992</v>
      </c>
      <c r="H25" s="0" t="s">
        <v>963</v>
      </c>
      <c r="I25" s="0" t="e">
        <f aca="false">VLOOKUP(B25,premios!$A$1:$B$100,2,0)</f>
        <v>#N/A</v>
      </c>
    </row>
    <row r="26" customFormat="false" ht="15" hidden="false" customHeight="false" outlineLevel="0" collapsed="false">
      <c r="A26" s="18" t="n">
        <v>4226104640571</v>
      </c>
      <c r="B26" s="0" t="n">
        <v>406040044</v>
      </c>
      <c r="C26" s="0" t="n">
        <v>2439.6</v>
      </c>
      <c r="D26" s="0" t="s">
        <v>1017</v>
      </c>
      <c r="E26" s="0" t="s">
        <v>1016</v>
      </c>
      <c r="F26" s="0" t="s">
        <v>986</v>
      </c>
      <c r="G26" s="0" t="s">
        <v>992</v>
      </c>
      <c r="H26" s="0" t="s">
        <v>963</v>
      </c>
      <c r="I26" s="0" t="e">
        <f aca="false">VLOOKUP(B26,premios!$A$1:$B$100,2,0)</f>
        <v>#N/A</v>
      </c>
    </row>
    <row r="27" customFormat="false" ht="15" hidden="false" customHeight="false" outlineLevel="0" collapsed="false">
      <c r="A27" s="18" t="n">
        <v>4226104643343</v>
      </c>
      <c r="B27" s="0" t="n">
        <v>415020034</v>
      </c>
      <c r="C27" s="0" t="n">
        <v>9235.59</v>
      </c>
      <c r="D27" s="0" t="s">
        <v>1018</v>
      </c>
      <c r="E27" s="0" t="s">
        <v>1011</v>
      </c>
      <c r="F27" s="0" t="s">
        <v>986</v>
      </c>
      <c r="G27" s="0" t="s">
        <v>992</v>
      </c>
      <c r="H27" s="0" t="s">
        <v>963</v>
      </c>
      <c r="I27" s="0" t="e">
        <f aca="false">VLOOKUP(B27,premios!$A$1:$B$100,2,0)</f>
        <v>#N/A</v>
      </c>
    </row>
    <row r="28" customFormat="false" ht="15" hidden="false" customHeight="false" outlineLevel="0" collapsed="false">
      <c r="A28" s="18" t="n">
        <v>4226104643728</v>
      </c>
      <c r="B28" s="0" t="n">
        <v>415020034</v>
      </c>
      <c r="C28" s="0" t="n">
        <v>7895.79</v>
      </c>
      <c r="D28" s="0" t="s">
        <v>1018</v>
      </c>
      <c r="E28" s="0" t="s">
        <v>1018</v>
      </c>
      <c r="F28" s="0" t="s">
        <v>986</v>
      </c>
      <c r="G28" s="0" t="s">
        <v>992</v>
      </c>
      <c r="H28" s="0" t="s">
        <v>963</v>
      </c>
      <c r="I28" s="0" t="e">
        <f aca="false">VLOOKUP(B28,premios!$A$1:$B$100,2,0)</f>
        <v>#N/A</v>
      </c>
    </row>
    <row r="29" customFormat="false" ht="15" hidden="false" customHeight="false" outlineLevel="0" collapsed="false">
      <c r="A29" s="18" t="n">
        <v>4226104644190</v>
      </c>
      <c r="B29" s="0" t="n">
        <v>415020034</v>
      </c>
      <c r="C29" s="0" t="n">
        <v>9937.87</v>
      </c>
      <c r="D29" s="0" t="s">
        <v>1018</v>
      </c>
      <c r="E29" s="0" t="s">
        <v>1019</v>
      </c>
      <c r="F29" s="0" t="s">
        <v>986</v>
      </c>
      <c r="G29" s="0" t="s">
        <v>992</v>
      </c>
      <c r="H29" s="0" t="s">
        <v>963</v>
      </c>
      <c r="I29" s="0" t="e">
        <f aca="false">VLOOKUP(B29,premios!$A$1:$B$100,2,0)</f>
        <v>#N/A</v>
      </c>
    </row>
    <row r="30" customFormat="false" ht="15" hidden="false" customHeight="false" outlineLevel="0" collapsed="false">
      <c r="A30" s="18" t="n">
        <v>4226104648733</v>
      </c>
      <c r="B30" s="0" t="n">
        <v>406040052</v>
      </c>
      <c r="C30" s="0" t="n">
        <v>2572.73</v>
      </c>
      <c r="D30" s="0" t="s">
        <v>1011</v>
      </c>
      <c r="E30" s="0" t="s">
        <v>1019</v>
      </c>
      <c r="F30" s="0" t="s">
        <v>986</v>
      </c>
      <c r="G30" s="0" t="s">
        <v>992</v>
      </c>
      <c r="H30" s="0" t="s">
        <v>963</v>
      </c>
      <c r="I30" s="0" t="e">
        <f aca="false">VLOOKUP(B30,premios!$A$1:$B$100,2,0)</f>
        <v>#N/A</v>
      </c>
    </row>
    <row r="31" customFormat="false" ht="15" hidden="false" customHeight="false" outlineLevel="0" collapsed="false">
      <c r="A31" s="18" t="n">
        <v>4226104640330</v>
      </c>
      <c r="B31" s="0" t="n">
        <v>415020034</v>
      </c>
      <c r="C31" s="0" t="n">
        <v>8766.35</v>
      </c>
      <c r="D31" s="0" t="s">
        <v>1017</v>
      </c>
      <c r="E31" s="0" t="s">
        <v>1005</v>
      </c>
      <c r="F31" s="0" t="s">
        <v>986</v>
      </c>
      <c r="G31" s="0" t="s">
        <v>992</v>
      </c>
      <c r="H31" s="0" t="s">
        <v>963</v>
      </c>
      <c r="I31" s="0" t="e">
        <f aca="false">VLOOKUP(B31,premios!$A$1:$B$100,2,0)</f>
        <v>#N/A</v>
      </c>
    </row>
    <row r="32" customFormat="false" ht="15" hidden="false" customHeight="false" outlineLevel="0" collapsed="false">
      <c r="A32" s="18" t="n">
        <v>4226104648898</v>
      </c>
      <c r="B32" s="0" t="n">
        <v>406030049</v>
      </c>
      <c r="C32" s="0" t="n">
        <v>7206.59</v>
      </c>
      <c r="D32" s="0" t="s">
        <v>1011</v>
      </c>
      <c r="E32" s="0" t="s">
        <v>1020</v>
      </c>
      <c r="F32" s="0" t="s">
        <v>986</v>
      </c>
      <c r="G32" s="0" t="s">
        <v>992</v>
      </c>
      <c r="H32" s="0" t="s">
        <v>963</v>
      </c>
      <c r="I32" s="0" t="e">
        <f aca="false">VLOOKUP(B32,premios!$A$1:$B$100,2,0)</f>
        <v>#N/A</v>
      </c>
    </row>
    <row r="33" customFormat="false" ht="15" hidden="false" customHeight="false" outlineLevel="0" collapsed="false">
      <c r="A33" s="18" t="n">
        <v>4226104650889</v>
      </c>
      <c r="B33" s="0" t="n">
        <v>406010650</v>
      </c>
      <c r="C33" s="0" t="n">
        <v>9344.27</v>
      </c>
      <c r="D33" s="0" t="s">
        <v>1017</v>
      </c>
      <c r="E33" s="0" t="s">
        <v>1018</v>
      </c>
      <c r="F33" s="0" t="s">
        <v>986</v>
      </c>
      <c r="G33" s="0" t="s">
        <v>992</v>
      </c>
      <c r="H33" s="0" t="s">
        <v>963</v>
      </c>
      <c r="I33" s="0" t="e">
        <f aca="false">VLOOKUP(B33,premios!$A$1:$B$100,2,0)</f>
        <v>#N/A</v>
      </c>
    </row>
    <row r="34" customFormat="false" ht="15" hidden="false" customHeight="false" outlineLevel="0" collapsed="false">
      <c r="A34" s="18" t="n">
        <v>4226104652682</v>
      </c>
      <c r="B34" s="0" t="n">
        <v>406040028</v>
      </c>
      <c r="C34" s="0" t="n">
        <v>6617.54</v>
      </c>
      <c r="D34" s="0" t="s">
        <v>1021</v>
      </c>
      <c r="E34" s="0" t="s">
        <v>1022</v>
      </c>
      <c r="F34" s="0" t="s">
        <v>987</v>
      </c>
      <c r="G34" s="0" t="s">
        <v>992</v>
      </c>
      <c r="H34" s="0" t="s">
        <v>963</v>
      </c>
      <c r="I34" s="0" t="e">
        <f aca="false">VLOOKUP(B34,premios!$A$1:$B$100,2,0)</f>
        <v>#N/A</v>
      </c>
    </row>
    <row r="35" customFormat="false" ht="15" hidden="false" customHeight="false" outlineLevel="0" collapsed="false">
      <c r="A35" s="18" t="n">
        <v>4226104654233</v>
      </c>
      <c r="B35" s="0" t="n">
        <v>415020034</v>
      </c>
      <c r="C35" s="0" t="n">
        <v>9213.9</v>
      </c>
      <c r="D35" s="0" t="s">
        <v>1019</v>
      </c>
      <c r="E35" s="0" t="s">
        <v>1023</v>
      </c>
      <c r="F35" s="0" t="s">
        <v>986</v>
      </c>
      <c r="G35" s="0" t="s">
        <v>992</v>
      </c>
      <c r="H35" s="0" t="s">
        <v>963</v>
      </c>
      <c r="I35" s="0" t="e">
        <f aca="false">VLOOKUP(B35,premios!$A$1:$B$100,2,0)</f>
        <v>#N/A</v>
      </c>
    </row>
    <row r="36" customFormat="false" ht="15" hidden="false" customHeight="false" outlineLevel="0" collapsed="false">
      <c r="A36" s="18" t="n">
        <v>4226104654882</v>
      </c>
      <c r="B36" s="0" t="n">
        <v>415020034</v>
      </c>
      <c r="C36" s="0" t="n">
        <v>8124.65</v>
      </c>
      <c r="D36" s="0" t="s">
        <v>1019</v>
      </c>
      <c r="E36" s="0" t="s">
        <v>1024</v>
      </c>
      <c r="F36" s="0" t="s">
        <v>986</v>
      </c>
      <c r="G36" s="0" t="s">
        <v>992</v>
      </c>
      <c r="H36" s="0" t="s">
        <v>963</v>
      </c>
      <c r="I36" s="0" t="e">
        <f aca="false">VLOOKUP(B36,premios!$A$1:$B$100,2,0)</f>
        <v>#N/A</v>
      </c>
    </row>
    <row r="37" customFormat="false" ht="15" hidden="false" customHeight="false" outlineLevel="0" collapsed="false">
      <c r="A37" s="18" t="n">
        <v>4226104657302</v>
      </c>
      <c r="B37" s="0" t="n">
        <v>406030030</v>
      </c>
      <c r="C37" s="0" t="n">
        <v>5062.01</v>
      </c>
      <c r="D37" s="0" t="s">
        <v>1011</v>
      </c>
      <c r="E37" s="0" t="s">
        <v>1003</v>
      </c>
      <c r="F37" s="0" t="s">
        <v>987</v>
      </c>
      <c r="G37" s="0" t="s">
        <v>992</v>
      </c>
      <c r="H37" s="0" t="s">
        <v>963</v>
      </c>
      <c r="I37" s="0" t="e">
        <f aca="false">VLOOKUP(B37,premios!$A$1:$B$100,2,0)</f>
        <v>#N/A</v>
      </c>
    </row>
    <row r="38" customFormat="false" ht="15" hidden="false" customHeight="false" outlineLevel="0" collapsed="false">
      <c r="A38" s="18" t="n">
        <v>4226104658006</v>
      </c>
      <c r="B38" s="0" t="n">
        <v>406030022</v>
      </c>
      <c r="C38" s="0" t="n">
        <v>11406.62</v>
      </c>
      <c r="D38" s="0" t="s">
        <v>1009</v>
      </c>
      <c r="E38" s="0" t="s">
        <v>1022</v>
      </c>
      <c r="F38" s="0" t="s">
        <v>986</v>
      </c>
      <c r="G38" s="0" t="s">
        <v>992</v>
      </c>
      <c r="H38" s="0" t="s">
        <v>963</v>
      </c>
      <c r="I38" s="0" t="e">
        <f aca="false">VLOOKUP(B38,premios!$A$1:$B$100,2,0)</f>
        <v>#N/A</v>
      </c>
    </row>
    <row r="39" customFormat="false" ht="15" hidden="false" customHeight="false" outlineLevel="0" collapsed="false">
      <c r="A39" s="18" t="n">
        <v>4226104658237</v>
      </c>
      <c r="B39" s="0" t="n">
        <v>406010650</v>
      </c>
      <c r="C39" s="0" t="n">
        <v>9331.57</v>
      </c>
      <c r="D39" s="0" t="s">
        <v>1003</v>
      </c>
      <c r="E39" s="0" t="s">
        <v>1020</v>
      </c>
      <c r="F39" s="0" t="s">
        <v>987</v>
      </c>
      <c r="G39" s="0" t="s">
        <v>992</v>
      </c>
      <c r="H39" s="0" t="s">
        <v>963</v>
      </c>
      <c r="I39" s="0" t="e">
        <f aca="false">VLOOKUP(B39,premios!$A$1:$B$100,2,0)</f>
        <v>#N/A</v>
      </c>
    </row>
    <row r="40" customFormat="false" ht="15" hidden="false" customHeight="false" outlineLevel="0" collapsed="false">
      <c r="A40" s="18" t="n">
        <v>4226104659139</v>
      </c>
      <c r="B40" s="0" t="n">
        <v>406040052</v>
      </c>
      <c r="C40" s="0" t="n">
        <v>2759.38</v>
      </c>
      <c r="D40" s="0" t="s">
        <v>1025</v>
      </c>
      <c r="E40" s="0" t="s">
        <v>999</v>
      </c>
      <c r="F40" s="0" t="s">
        <v>986</v>
      </c>
      <c r="G40" s="0" t="s">
        <v>992</v>
      </c>
      <c r="H40" s="0" t="s">
        <v>963</v>
      </c>
      <c r="I40" s="0" t="e">
        <f aca="false">VLOOKUP(B40,premios!$A$1:$B$100,2,0)</f>
        <v>#N/A</v>
      </c>
    </row>
    <row r="41" customFormat="false" ht="15" hidden="false" customHeight="false" outlineLevel="0" collapsed="false">
      <c r="A41" s="18" t="n">
        <v>4226104662252</v>
      </c>
      <c r="B41" s="0" t="n">
        <v>406010650</v>
      </c>
      <c r="C41" s="0" t="n">
        <v>9298.17</v>
      </c>
      <c r="D41" s="0" t="s">
        <v>1026</v>
      </c>
      <c r="E41" s="0" t="s">
        <v>1024</v>
      </c>
      <c r="F41" s="0" t="s">
        <v>986</v>
      </c>
      <c r="G41" s="0" t="s">
        <v>992</v>
      </c>
      <c r="H41" s="0" t="s">
        <v>963</v>
      </c>
      <c r="I41" s="0" t="e">
        <f aca="false">VLOOKUP(B41,premios!$A$1:$B$100,2,0)</f>
        <v>#N/A</v>
      </c>
    </row>
    <row r="42" customFormat="false" ht="15" hidden="false" customHeight="false" outlineLevel="0" collapsed="false">
      <c r="A42" s="18" t="n">
        <v>4226104656059</v>
      </c>
      <c r="B42" s="0" t="n">
        <v>406030030</v>
      </c>
      <c r="C42" s="0" t="n">
        <v>6445.27</v>
      </c>
      <c r="D42" s="0" t="s">
        <v>1003</v>
      </c>
      <c r="E42" s="0" t="s">
        <v>1026</v>
      </c>
      <c r="F42" s="0" t="s">
        <v>986</v>
      </c>
      <c r="G42" s="0" t="s">
        <v>992</v>
      </c>
      <c r="H42" s="0" t="s">
        <v>963</v>
      </c>
      <c r="I42" s="0" t="e">
        <f aca="false">VLOOKUP(B42,premios!$A$1:$B$100,2,0)</f>
        <v>#N/A</v>
      </c>
    </row>
    <row r="43" customFormat="false" ht="15" hidden="false" customHeight="false" outlineLevel="0" collapsed="false">
      <c r="A43" s="18" t="n">
        <v>4226104663528</v>
      </c>
      <c r="B43" s="0" t="n">
        <v>415020034</v>
      </c>
      <c r="C43" s="0" t="n">
        <v>24112.01</v>
      </c>
      <c r="D43" s="0" t="s">
        <v>1011</v>
      </c>
      <c r="E43" s="0" t="s">
        <v>1026</v>
      </c>
      <c r="F43" s="0" t="s">
        <v>987</v>
      </c>
      <c r="G43" s="0" t="s">
        <v>992</v>
      </c>
      <c r="H43" s="0" t="s">
        <v>963</v>
      </c>
      <c r="I43" s="0" t="e">
        <f aca="false">VLOOKUP(B43,premios!$A$1:$B$100,2,0)</f>
        <v>#N/A</v>
      </c>
    </row>
    <row r="44" customFormat="false" ht="15" hidden="false" customHeight="false" outlineLevel="0" collapsed="false">
      <c r="A44" s="18" t="n">
        <v>4226104673593</v>
      </c>
      <c r="B44" s="0" t="n">
        <v>415020034</v>
      </c>
      <c r="C44" s="0" t="n">
        <v>40855.51</v>
      </c>
      <c r="D44" s="0" t="s">
        <v>1003</v>
      </c>
      <c r="E44" s="0" t="s">
        <v>1023</v>
      </c>
      <c r="F44" s="0" t="s">
        <v>987</v>
      </c>
      <c r="G44" s="0" t="s">
        <v>992</v>
      </c>
      <c r="H44" s="0" t="s">
        <v>963</v>
      </c>
      <c r="I44" s="0" t="e">
        <f aca="false">VLOOKUP(B44,premios!$A$1:$B$100,2,0)</f>
        <v>#N/A</v>
      </c>
    </row>
    <row r="45" customFormat="false" ht="15" hidden="false" customHeight="false" outlineLevel="0" collapsed="false">
      <c r="A45" s="18" t="n">
        <v>4226104663484</v>
      </c>
      <c r="B45" s="0" t="n">
        <v>406030030</v>
      </c>
      <c r="C45" s="0" t="n">
        <v>5062.01</v>
      </c>
      <c r="D45" s="0" t="s">
        <v>1011</v>
      </c>
      <c r="E45" s="0" t="s">
        <v>1003</v>
      </c>
      <c r="F45" s="0" t="s">
        <v>987</v>
      </c>
      <c r="G45" s="0" t="s">
        <v>992</v>
      </c>
      <c r="H45" s="0" t="s">
        <v>963</v>
      </c>
      <c r="I45" s="0" t="e">
        <f aca="false">VLOOKUP(B45,premios!$A$1:$B$100,2,0)</f>
        <v>#N/A</v>
      </c>
    </row>
    <row r="46" customFormat="false" ht="15" hidden="false" customHeight="false" outlineLevel="0" collapsed="false">
      <c r="A46" s="18" t="n">
        <v>4226104685660</v>
      </c>
      <c r="B46" s="0" t="n">
        <v>406010692</v>
      </c>
      <c r="C46" s="0" t="n">
        <v>22666.05</v>
      </c>
      <c r="D46" s="0" t="s">
        <v>1002</v>
      </c>
      <c r="E46" s="0" t="s">
        <v>1017</v>
      </c>
      <c r="F46" s="0" t="s">
        <v>987</v>
      </c>
      <c r="G46" s="0" t="s">
        <v>992</v>
      </c>
      <c r="H46" s="0" t="s">
        <v>963</v>
      </c>
      <c r="I46" s="0" t="e">
        <f aca="false">VLOOKUP(B46,premios!$A$1:$B$100,2,0)</f>
        <v>#N/A</v>
      </c>
    </row>
    <row r="47" customFormat="false" ht="15" hidden="false" customHeight="false" outlineLevel="0" collapsed="false">
      <c r="A47" s="18" t="n">
        <v>4226104694471</v>
      </c>
      <c r="B47" s="0" t="n">
        <v>406040052</v>
      </c>
      <c r="C47" s="0" t="n">
        <v>2135.86</v>
      </c>
      <c r="D47" s="0" t="s">
        <v>1027</v>
      </c>
      <c r="E47" s="0" t="s">
        <v>1028</v>
      </c>
      <c r="F47" s="0" t="s">
        <v>986</v>
      </c>
      <c r="G47" s="0" t="s">
        <v>992</v>
      </c>
      <c r="H47" s="0" t="s">
        <v>963</v>
      </c>
      <c r="I47" s="0" t="e">
        <f aca="false">VLOOKUP(B47,premios!$A$1:$B$100,2,0)</f>
        <v>#N/A</v>
      </c>
    </row>
    <row r="48" customFormat="false" ht="15" hidden="false" customHeight="false" outlineLevel="0" collapsed="false">
      <c r="A48" s="18" t="n">
        <v>4226104703458</v>
      </c>
      <c r="B48" s="0" t="n">
        <v>415020034</v>
      </c>
      <c r="C48" s="0" t="n">
        <v>9899.92</v>
      </c>
      <c r="D48" s="0" t="s">
        <v>1028</v>
      </c>
      <c r="E48" s="0" t="s">
        <v>1029</v>
      </c>
      <c r="F48" s="0" t="s">
        <v>986</v>
      </c>
      <c r="G48" s="0" t="s">
        <v>992</v>
      </c>
      <c r="H48" s="0" t="s">
        <v>963</v>
      </c>
      <c r="I48" s="0" t="e">
        <f aca="false">VLOOKUP(B48,premios!$A$1:$B$100,2,0)</f>
        <v>#N/A</v>
      </c>
    </row>
    <row r="49" customFormat="false" ht="15" hidden="false" customHeight="false" outlineLevel="0" collapsed="false">
      <c r="A49" s="18" t="n">
        <v>4226107057018</v>
      </c>
      <c r="B49" s="0" t="n">
        <v>406040028</v>
      </c>
      <c r="C49" s="0" t="n">
        <v>1825.71</v>
      </c>
      <c r="D49" s="0" t="s">
        <v>1014</v>
      </c>
      <c r="E49" s="0" t="s">
        <v>1005</v>
      </c>
      <c r="F49" s="0" t="s">
        <v>987</v>
      </c>
      <c r="G49" s="0" t="s">
        <v>992</v>
      </c>
      <c r="H49" s="0" t="s">
        <v>963</v>
      </c>
      <c r="I49" s="0" t="e">
        <f aca="false">VLOOKUP(B49,premios!$A$1:$B$100,2,0)</f>
        <v>#N/A</v>
      </c>
    </row>
    <row r="50" customFormat="false" ht="15" hidden="false" customHeight="false" outlineLevel="0" collapsed="false">
      <c r="A50" s="18" t="n">
        <v>4226104323628</v>
      </c>
      <c r="B50" s="0" t="n">
        <v>406030022</v>
      </c>
      <c r="C50" s="0" t="n">
        <v>9428.89</v>
      </c>
      <c r="D50" s="0" t="s">
        <v>1030</v>
      </c>
      <c r="E50" s="0" t="s">
        <v>1014</v>
      </c>
      <c r="F50" s="0" t="s">
        <v>986</v>
      </c>
      <c r="G50" s="0" t="s">
        <v>1031</v>
      </c>
      <c r="H50" s="0" t="s">
        <v>977</v>
      </c>
      <c r="I50" s="0" t="e">
        <f aca="false">VLOOKUP(B50,premios!$A$1:$B$100,2,0)</f>
        <v>#N/A</v>
      </c>
    </row>
    <row r="51" customFormat="false" ht="15" hidden="false" customHeight="false" outlineLevel="0" collapsed="false">
      <c r="A51" s="18" t="n">
        <v>4226104334683</v>
      </c>
      <c r="B51" s="0" t="n">
        <v>406030049</v>
      </c>
      <c r="C51" s="0" t="n">
        <v>7052.35</v>
      </c>
      <c r="D51" s="0" t="s">
        <v>1018</v>
      </c>
      <c r="E51" s="0" t="s">
        <v>1015</v>
      </c>
      <c r="F51" s="0" t="s">
        <v>986</v>
      </c>
      <c r="G51" s="0" t="s">
        <v>1031</v>
      </c>
      <c r="H51" s="0" t="s">
        <v>977</v>
      </c>
      <c r="I51" s="0" t="e">
        <f aca="false">VLOOKUP(B51,premios!$A$1:$B$100,2,0)</f>
        <v>#N/A</v>
      </c>
    </row>
    <row r="52" customFormat="false" ht="15" hidden="false" customHeight="false" outlineLevel="0" collapsed="false">
      <c r="A52" s="18" t="n">
        <v>4226104343879</v>
      </c>
      <c r="B52" s="0" t="n">
        <v>406030030</v>
      </c>
      <c r="C52" s="0" t="n">
        <v>5666.71</v>
      </c>
      <c r="D52" s="0" t="s">
        <v>1003</v>
      </c>
      <c r="E52" s="0" t="s">
        <v>1019</v>
      </c>
      <c r="F52" s="0" t="s">
        <v>986</v>
      </c>
      <c r="G52" s="0" t="s">
        <v>1031</v>
      </c>
      <c r="H52" s="0" t="s">
        <v>977</v>
      </c>
      <c r="I52" s="0" t="e">
        <f aca="false">VLOOKUP(B52,premios!$A$1:$B$100,2,0)</f>
        <v>#N/A</v>
      </c>
    </row>
    <row r="53" customFormat="false" ht="15" hidden="false" customHeight="false" outlineLevel="0" collapsed="false">
      <c r="A53" s="18" t="n">
        <v>4226104344154</v>
      </c>
      <c r="B53" s="0" t="n">
        <v>406030049</v>
      </c>
      <c r="C53" s="0" t="n">
        <v>6814.5</v>
      </c>
      <c r="D53" s="0" t="s">
        <v>1021</v>
      </c>
      <c r="E53" s="0" t="s">
        <v>1019</v>
      </c>
      <c r="F53" s="0" t="s">
        <v>986</v>
      </c>
      <c r="G53" s="0" t="s">
        <v>1031</v>
      </c>
      <c r="H53" s="0" t="s">
        <v>977</v>
      </c>
      <c r="I53" s="0" t="e">
        <f aca="false">VLOOKUP(B53,premios!$A$1:$B$100,2,0)</f>
        <v>#N/A</v>
      </c>
    </row>
    <row r="54" customFormat="false" ht="15" hidden="false" customHeight="false" outlineLevel="0" collapsed="false">
      <c r="A54" s="18" t="n">
        <v>4226104350457</v>
      </c>
      <c r="B54" s="0" t="n">
        <v>406030030</v>
      </c>
      <c r="C54" s="0" t="n">
        <v>6285.76</v>
      </c>
      <c r="D54" s="0" t="s">
        <v>1015</v>
      </c>
      <c r="E54" s="0" t="s">
        <v>1003</v>
      </c>
      <c r="F54" s="0" t="s">
        <v>986</v>
      </c>
      <c r="G54" s="0" t="s">
        <v>1031</v>
      </c>
      <c r="H54" s="0" t="s">
        <v>977</v>
      </c>
      <c r="I54" s="0" t="e">
        <f aca="false">VLOOKUP(B54,premios!$A$1:$B$100,2,0)</f>
        <v>#N/A</v>
      </c>
    </row>
    <row r="55" customFormat="false" ht="15" hidden="false" customHeight="false" outlineLevel="0" collapsed="false">
      <c r="A55" s="18" t="n">
        <v>4226104386966</v>
      </c>
      <c r="B55" s="0" t="n">
        <v>406030049</v>
      </c>
      <c r="C55" s="0" t="n">
        <v>15389.85</v>
      </c>
      <c r="D55" s="0" t="s">
        <v>1032</v>
      </c>
      <c r="E55" s="0" t="s">
        <v>1033</v>
      </c>
      <c r="F55" s="0" t="s">
        <v>986</v>
      </c>
      <c r="G55" s="0" t="s">
        <v>1031</v>
      </c>
      <c r="H55" s="0" t="s">
        <v>977</v>
      </c>
      <c r="I55" s="0" t="e">
        <f aca="false">VLOOKUP(B55,premios!$A$1:$B$100,2,0)</f>
        <v>#N/A</v>
      </c>
    </row>
    <row r="56" customFormat="false" ht="15" hidden="false" customHeight="false" outlineLevel="0" collapsed="false">
      <c r="A56" s="18" t="n">
        <v>4226105249432</v>
      </c>
      <c r="B56" s="0" t="n">
        <v>406010650</v>
      </c>
      <c r="C56" s="0" t="n">
        <v>8668.07</v>
      </c>
      <c r="D56" s="0" t="s">
        <v>1034</v>
      </c>
      <c r="E56" s="0" t="s">
        <v>1028</v>
      </c>
      <c r="F56" s="0" t="s">
        <v>986</v>
      </c>
      <c r="G56" s="0" t="s">
        <v>1031</v>
      </c>
      <c r="H56" s="0" t="s">
        <v>977</v>
      </c>
      <c r="I56" s="0" t="e">
        <f aca="false">VLOOKUP(B56,premios!$A$1:$B$100,2,0)</f>
        <v>#N/A</v>
      </c>
    </row>
    <row r="57" customFormat="false" ht="15" hidden="false" customHeight="false" outlineLevel="0" collapsed="false">
      <c r="A57" s="18" t="n">
        <v>4226105253216</v>
      </c>
      <c r="B57" s="0" t="n">
        <v>406030049</v>
      </c>
      <c r="C57" s="0" t="n">
        <v>9197.85</v>
      </c>
      <c r="D57" s="0" t="s">
        <v>1028</v>
      </c>
      <c r="E57" s="0" t="s">
        <v>1033</v>
      </c>
      <c r="F57" s="0" t="s">
        <v>986</v>
      </c>
      <c r="G57" s="0" t="s">
        <v>1031</v>
      </c>
      <c r="H57" s="0" t="s">
        <v>977</v>
      </c>
      <c r="I57" s="0" t="e">
        <f aca="false">VLOOKUP(B57,premios!$A$1:$B$100,2,0)</f>
        <v>#N/A</v>
      </c>
    </row>
    <row r="58" customFormat="false" ht="15" hidden="false" customHeight="false" outlineLevel="0" collapsed="false">
      <c r="A58" s="18" t="n">
        <v>4226105256208</v>
      </c>
      <c r="B58" s="0" t="n">
        <v>406030049</v>
      </c>
      <c r="C58" s="0" t="n">
        <v>7054.55</v>
      </c>
      <c r="D58" s="0" t="s">
        <v>1029</v>
      </c>
      <c r="E58" s="0" t="s">
        <v>1035</v>
      </c>
      <c r="F58" s="0" t="s">
        <v>986</v>
      </c>
      <c r="G58" s="0" t="s">
        <v>1031</v>
      </c>
      <c r="H58" s="0" t="s">
        <v>977</v>
      </c>
      <c r="I58" s="0" t="e">
        <f aca="false">VLOOKUP(B58,premios!$A$1:$B$100,2,0)</f>
        <v>#N/A</v>
      </c>
    </row>
    <row r="59" customFormat="false" ht="15" hidden="false" customHeight="false" outlineLevel="0" collapsed="false">
      <c r="A59" s="18" t="n">
        <v>4226105256230</v>
      </c>
      <c r="B59" s="0" t="n">
        <v>406030030</v>
      </c>
      <c r="C59" s="0" t="n">
        <v>7703.01</v>
      </c>
      <c r="D59" s="0" t="s">
        <v>1033</v>
      </c>
      <c r="E59" s="0" t="s">
        <v>1036</v>
      </c>
      <c r="F59" s="0" t="s">
        <v>986</v>
      </c>
      <c r="G59" s="0" t="s">
        <v>1031</v>
      </c>
      <c r="H59" s="0" t="s">
        <v>977</v>
      </c>
      <c r="I59" s="0" t="e">
        <f aca="false">VLOOKUP(B59,premios!$A$1:$B$100,2,0)</f>
        <v>#N/A</v>
      </c>
    </row>
    <row r="60" customFormat="false" ht="15" hidden="false" customHeight="false" outlineLevel="0" collapsed="false">
      <c r="A60" s="18" t="n">
        <v>4226105259013</v>
      </c>
      <c r="B60" s="0" t="n">
        <v>406010650</v>
      </c>
      <c r="C60" s="0" t="n">
        <v>10606.66</v>
      </c>
      <c r="D60" s="0" t="s">
        <v>1029</v>
      </c>
      <c r="E60" s="0" t="s">
        <v>1037</v>
      </c>
      <c r="F60" s="0" t="s">
        <v>986</v>
      </c>
      <c r="G60" s="0" t="s">
        <v>1031</v>
      </c>
      <c r="H60" s="0" t="s">
        <v>977</v>
      </c>
      <c r="I60" s="0" t="e">
        <f aca="false">VLOOKUP(B60,premios!$A$1:$B$100,2,0)</f>
        <v>#N/A</v>
      </c>
    </row>
    <row r="61" customFormat="false" ht="15" hidden="false" customHeight="false" outlineLevel="0" collapsed="false">
      <c r="A61" s="18" t="n">
        <v>4226105259057</v>
      </c>
      <c r="B61" s="0" t="n">
        <v>406030030</v>
      </c>
      <c r="C61" s="0" t="n">
        <v>6475.9</v>
      </c>
      <c r="D61" s="0" t="s">
        <v>1038</v>
      </c>
      <c r="E61" s="0" t="s">
        <v>1036</v>
      </c>
      <c r="F61" s="0" t="s">
        <v>987</v>
      </c>
      <c r="G61" s="0" t="s">
        <v>1031</v>
      </c>
      <c r="H61" s="0" t="s">
        <v>977</v>
      </c>
      <c r="I61" s="0" t="e">
        <f aca="false">VLOOKUP(B61,premios!$A$1:$B$100,2,0)</f>
        <v>#N/A</v>
      </c>
    </row>
    <row r="62" customFormat="false" ht="15" hidden="false" customHeight="false" outlineLevel="0" collapsed="false">
      <c r="A62" s="18" t="n">
        <v>4226105259123</v>
      </c>
      <c r="B62" s="0" t="n">
        <v>406030030</v>
      </c>
      <c r="C62" s="0" t="n">
        <v>7633.16</v>
      </c>
      <c r="D62" s="0" t="s">
        <v>1038</v>
      </c>
      <c r="E62" s="0" t="s">
        <v>1037</v>
      </c>
      <c r="F62" s="0" t="s">
        <v>986</v>
      </c>
      <c r="G62" s="0" t="s">
        <v>1031</v>
      </c>
      <c r="H62" s="0" t="s">
        <v>977</v>
      </c>
      <c r="I62" s="0" t="e">
        <f aca="false">VLOOKUP(B62,premios!$A$1:$B$100,2,0)</f>
        <v>#N/A</v>
      </c>
    </row>
    <row r="63" customFormat="false" ht="15" hidden="false" customHeight="false" outlineLevel="0" collapsed="false">
      <c r="A63" s="18" t="n">
        <v>4226105262819</v>
      </c>
      <c r="B63" s="0" t="n">
        <v>406030022</v>
      </c>
      <c r="C63" s="0" t="n">
        <v>12750.3</v>
      </c>
      <c r="D63" s="0" t="s">
        <v>1036</v>
      </c>
      <c r="E63" s="0" t="s">
        <v>1039</v>
      </c>
      <c r="F63" s="0" t="s">
        <v>986</v>
      </c>
      <c r="G63" s="0" t="s">
        <v>1031</v>
      </c>
      <c r="H63" s="0" t="s">
        <v>977</v>
      </c>
      <c r="I63" s="0" t="e">
        <f aca="false">VLOOKUP(B63,premios!$A$1:$B$100,2,0)</f>
        <v>#N/A</v>
      </c>
    </row>
    <row r="64" customFormat="false" ht="15" hidden="false" customHeight="false" outlineLevel="0" collapsed="false">
      <c r="A64" s="18" t="n">
        <v>4226105253788</v>
      </c>
      <c r="B64" s="0" t="n">
        <v>406030049</v>
      </c>
      <c r="C64" s="0" t="n">
        <v>5650</v>
      </c>
      <c r="D64" s="0" t="s">
        <v>1034</v>
      </c>
      <c r="E64" s="0" t="s">
        <v>1040</v>
      </c>
      <c r="F64" s="0" t="s">
        <v>986</v>
      </c>
      <c r="G64" s="0" t="s">
        <v>1031</v>
      </c>
      <c r="H64" s="0" t="s">
        <v>977</v>
      </c>
      <c r="I64" s="0" t="e">
        <f aca="false">VLOOKUP(B64,premios!$A$1:$B$100,2,0)</f>
        <v>#N/A</v>
      </c>
    </row>
    <row r="65" customFormat="false" ht="15" hidden="false" customHeight="false" outlineLevel="0" collapsed="false">
      <c r="A65" s="18" t="n">
        <v>4226105269584</v>
      </c>
      <c r="B65" s="0" t="n">
        <v>406010650</v>
      </c>
      <c r="C65" s="0" t="n">
        <v>10502.87</v>
      </c>
      <c r="D65" s="0" t="s">
        <v>1041</v>
      </c>
      <c r="E65" s="0" t="s">
        <v>1042</v>
      </c>
      <c r="F65" s="0" t="s">
        <v>986</v>
      </c>
      <c r="G65" s="0" t="s">
        <v>1031</v>
      </c>
      <c r="H65" s="0" t="s">
        <v>977</v>
      </c>
      <c r="I65" s="0" t="e">
        <f aca="false">VLOOKUP(B65,premios!$A$1:$B$100,2,0)</f>
        <v>#N/A</v>
      </c>
    </row>
    <row r="66" customFormat="false" ht="15" hidden="false" customHeight="false" outlineLevel="0" collapsed="false">
      <c r="A66" s="18" t="n">
        <v>4226105269860</v>
      </c>
      <c r="B66" s="0" t="n">
        <v>406010676</v>
      </c>
      <c r="C66" s="0" t="n">
        <v>8515.08</v>
      </c>
      <c r="D66" s="0" t="s">
        <v>1039</v>
      </c>
      <c r="E66" s="0" t="s">
        <v>1043</v>
      </c>
      <c r="F66" s="0" t="s">
        <v>986</v>
      </c>
      <c r="G66" s="0" t="s">
        <v>1031</v>
      </c>
      <c r="H66" s="0" t="s">
        <v>977</v>
      </c>
      <c r="I66" s="0" t="e">
        <f aca="false">VLOOKUP(B66,premios!$A$1:$B$100,2,0)</f>
        <v>#N/A</v>
      </c>
    </row>
    <row r="67" customFormat="false" ht="15" hidden="false" customHeight="false" outlineLevel="0" collapsed="false">
      <c r="A67" s="18" t="n">
        <v>4226105272081</v>
      </c>
      <c r="B67" s="0" t="n">
        <v>406010650</v>
      </c>
      <c r="C67" s="0" t="n">
        <v>8652.07</v>
      </c>
      <c r="D67" s="0" t="s">
        <v>1035</v>
      </c>
      <c r="E67" s="0" t="s">
        <v>1037</v>
      </c>
      <c r="F67" s="0" t="s">
        <v>986</v>
      </c>
      <c r="G67" s="0" t="s">
        <v>1031</v>
      </c>
      <c r="H67" s="0" t="s">
        <v>977</v>
      </c>
      <c r="I67" s="0" t="e">
        <f aca="false">VLOOKUP(B67,premios!$A$1:$B$100,2,0)</f>
        <v>#N/A</v>
      </c>
    </row>
    <row r="68" customFormat="false" ht="15" hidden="false" customHeight="false" outlineLevel="0" collapsed="false">
      <c r="A68" s="18" t="n">
        <v>4226105273159</v>
      </c>
      <c r="B68" s="0" t="n">
        <v>406030030</v>
      </c>
      <c r="C68" s="0" t="n">
        <v>7083.96</v>
      </c>
      <c r="D68" s="0" t="s">
        <v>1044</v>
      </c>
      <c r="E68" s="0" t="s">
        <v>1045</v>
      </c>
      <c r="F68" s="0" t="s">
        <v>987</v>
      </c>
      <c r="G68" s="0" t="s">
        <v>1031</v>
      </c>
      <c r="H68" s="0" t="s">
        <v>977</v>
      </c>
      <c r="I68" s="0" t="e">
        <f aca="false">VLOOKUP(B68,premios!$A$1:$B$100,2,0)</f>
        <v>#N/A</v>
      </c>
    </row>
    <row r="69" customFormat="false" ht="15" hidden="false" customHeight="false" outlineLevel="0" collapsed="false">
      <c r="A69" s="18" t="n">
        <v>4226105273269</v>
      </c>
      <c r="B69" s="0" t="n">
        <v>406011125</v>
      </c>
      <c r="C69" s="0" t="n">
        <v>6141.86</v>
      </c>
      <c r="D69" s="0" t="s">
        <v>1044</v>
      </c>
      <c r="E69" s="0" t="s">
        <v>1044</v>
      </c>
      <c r="F69" s="0" t="s">
        <v>987</v>
      </c>
      <c r="G69" s="0" t="s">
        <v>1031</v>
      </c>
      <c r="H69" s="0" t="s">
        <v>977</v>
      </c>
      <c r="I69" s="0" t="e">
        <f aca="false">VLOOKUP(B69,premios!$A$1:$B$100,2,0)</f>
        <v>#N/A</v>
      </c>
    </row>
    <row r="70" customFormat="false" ht="15" hidden="false" customHeight="false" outlineLevel="0" collapsed="false">
      <c r="A70" s="18" t="n">
        <v>4226105273368</v>
      </c>
      <c r="B70" s="0" t="n">
        <v>406030030</v>
      </c>
      <c r="C70" s="0" t="n">
        <v>7052.21</v>
      </c>
      <c r="D70" s="0" t="s">
        <v>1044</v>
      </c>
      <c r="E70" s="0" t="s">
        <v>1043</v>
      </c>
      <c r="F70" s="0" t="s">
        <v>986</v>
      </c>
      <c r="G70" s="0" t="s">
        <v>1031</v>
      </c>
      <c r="H70" s="0" t="s">
        <v>977</v>
      </c>
      <c r="I70" s="0" t="e">
        <f aca="false">VLOOKUP(B70,premios!$A$1:$B$100,2,0)</f>
        <v>#N/A</v>
      </c>
    </row>
    <row r="71" customFormat="false" ht="15" hidden="false" customHeight="false" outlineLevel="0" collapsed="false">
      <c r="A71" s="18" t="n">
        <v>4226105273588</v>
      </c>
      <c r="B71" s="0" t="n">
        <v>406030022</v>
      </c>
      <c r="C71" s="0" t="n">
        <v>7791.96</v>
      </c>
      <c r="D71" s="0" t="s">
        <v>1019</v>
      </c>
      <c r="E71" s="0" t="s">
        <v>1022</v>
      </c>
      <c r="F71" s="0" t="s">
        <v>986</v>
      </c>
      <c r="G71" s="0" t="s">
        <v>1031</v>
      </c>
      <c r="H71" s="0" t="s">
        <v>977</v>
      </c>
      <c r="I71" s="0" t="e">
        <f aca="false">VLOOKUP(B71,premios!$A$1:$B$100,2,0)</f>
        <v>#N/A</v>
      </c>
    </row>
    <row r="72" customFormat="false" ht="15" hidden="false" customHeight="false" outlineLevel="0" collapsed="false">
      <c r="A72" s="18" t="n">
        <v>4226105273600</v>
      </c>
      <c r="B72" s="0" t="n">
        <v>406030049</v>
      </c>
      <c r="C72" s="0" t="n">
        <v>7085.75</v>
      </c>
      <c r="D72" s="0" t="s">
        <v>1011</v>
      </c>
      <c r="E72" s="0" t="s">
        <v>1003</v>
      </c>
      <c r="F72" s="0" t="s">
        <v>986</v>
      </c>
      <c r="G72" s="0" t="s">
        <v>1031</v>
      </c>
      <c r="H72" s="0" t="s">
        <v>977</v>
      </c>
      <c r="I72" s="0" t="e">
        <f aca="false">VLOOKUP(B72,premios!$A$1:$B$100,2,0)</f>
        <v>#N/A</v>
      </c>
    </row>
    <row r="73" customFormat="false" ht="15" hidden="false" customHeight="false" outlineLevel="0" collapsed="false">
      <c r="A73" s="18" t="n">
        <v>4226105273621</v>
      </c>
      <c r="B73" s="0" t="n">
        <v>406011206</v>
      </c>
      <c r="C73" s="0" t="n">
        <v>25861.38</v>
      </c>
      <c r="D73" s="0" t="s">
        <v>1035</v>
      </c>
      <c r="E73" s="0" t="s">
        <v>1046</v>
      </c>
      <c r="F73" s="0" t="s">
        <v>986</v>
      </c>
      <c r="G73" s="0" t="s">
        <v>1031</v>
      </c>
      <c r="H73" s="0" t="s">
        <v>977</v>
      </c>
      <c r="I73" s="0" t="e">
        <f aca="false">VLOOKUP(B73,premios!$A$1:$B$100,2,0)</f>
        <v>#N/A</v>
      </c>
    </row>
    <row r="74" customFormat="false" ht="15" hidden="false" customHeight="false" outlineLevel="0" collapsed="false">
      <c r="A74" s="18" t="n">
        <v>4226105277328</v>
      </c>
      <c r="B74" s="0" t="n">
        <v>406030022</v>
      </c>
      <c r="C74" s="0" t="n">
        <v>8813.14</v>
      </c>
      <c r="D74" s="0" t="s">
        <v>1044</v>
      </c>
      <c r="E74" s="0" t="s">
        <v>1042</v>
      </c>
      <c r="F74" s="0" t="s">
        <v>986</v>
      </c>
      <c r="G74" s="0" t="s">
        <v>1031</v>
      </c>
      <c r="H74" s="0" t="s">
        <v>977</v>
      </c>
      <c r="I74" s="0" t="e">
        <f aca="false">VLOOKUP(B74,premios!$A$1:$B$100,2,0)</f>
        <v>#N/A</v>
      </c>
    </row>
    <row r="75" customFormat="false" ht="15" hidden="false" customHeight="false" outlineLevel="0" collapsed="false">
      <c r="A75" s="18" t="n">
        <v>4226105277340</v>
      </c>
      <c r="B75" s="0" t="n">
        <v>406030049</v>
      </c>
      <c r="C75" s="0" t="n">
        <v>7642.35</v>
      </c>
      <c r="D75" s="0" t="s">
        <v>1044</v>
      </c>
      <c r="E75" s="0" t="s">
        <v>1043</v>
      </c>
      <c r="F75" s="0" t="s">
        <v>986</v>
      </c>
      <c r="G75" s="0" t="s">
        <v>1031</v>
      </c>
      <c r="H75" s="0" t="s">
        <v>977</v>
      </c>
      <c r="I75" s="0" t="e">
        <f aca="false">VLOOKUP(B75,premios!$A$1:$B$100,2,0)</f>
        <v>#N/A</v>
      </c>
    </row>
    <row r="76" customFormat="false" ht="15" hidden="false" customHeight="false" outlineLevel="0" collapsed="false">
      <c r="A76" s="18" t="n">
        <v>4226105277383</v>
      </c>
      <c r="B76" s="0" t="n">
        <v>406030022</v>
      </c>
      <c r="C76" s="0" t="n">
        <v>10035.24</v>
      </c>
      <c r="D76" s="0" t="s">
        <v>1042</v>
      </c>
      <c r="E76" s="0" t="s">
        <v>1047</v>
      </c>
      <c r="F76" s="0" t="s">
        <v>986</v>
      </c>
      <c r="G76" s="0" t="s">
        <v>1031</v>
      </c>
      <c r="H76" s="0" t="s">
        <v>977</v>
      </c>
      <c r="I76" s="0" t="e">
        <f aca="false">VLOOKUP(B76,premios!$A$1:$B$100,2,0)</f>
        <v>#N/A</v>
      </c>
    </row>
    <row r="77" customFormat="false" ht="15" hidden="false" customHeight="false" outlineLevel="0" collapsed="false">
      <c r="A77" s="18" t="n">
        <v>4226105278835</v>
      </c>
      <c r="B77" s="0" t="n">
        <v>406030049</v>
      </c>
      <c r="C77" s="0" t="n">
        <v>6421.8</v>
      </c>
      <c r="D77" s="0" t="s">
        <v>1048</v>
      </c>
      <c r="E77" s="0" t="s">
        <v>1034</v>
      </c>
      <c r="F77" s="0" t="s">
        <v>986</v>
      </c>
      <c r="G77" s="0" t="s">
        <v>1031</v>
      </c>
      <c r="H77" s="0" t="s">
        <v>977</v>
      </c>
      <c r="I77" s="0" t="e">
        <f aca="false">VLOOKUP(B77,premios!$A$1:$B$100,2,0)</f>
        <v>#N/A</v>
      </c>
    </row>
    <row r="78" customFormat="false" ht="15" hidden="false" customHeight="false" outlineLevel="0" collapsed="false">
      <c r="A78" s="18" t="n">
        <v>4226105281464</v>
      </c>
      <c r="B78" s="0" t="n">
        <v>406030030</v>
      </c>
      <c r="C78" s="0" t="n">
        <v>7709.36</v>
      </c>
      <c r="D78" s="0" t="s">
        <v>1043</v>
      </c>
      <c r="E78" s="0" t="s">
        <v>1049</v>
      </c>
      <c r="F78" s="0" t="s">
        <v>986</v>
      </c>
      <c r="G78" s="0" t="s">
        <v>1031</v>
      </c>
      <c r="H78" s="0" t="s">
        <v>977</v>
      </c>
      <c r="I78" s="0" t="e">
        <f aca="false">VLOOKUP(B78,premios!$A$1:$B$100,2,0)</f>
        <v>#N/A</v>
      </c>
    </row>
    <row r="79" customFormat="false" ht="15" hidden="false" customHeight="false" outlineLevel="0" collapsed="false">
      <c r="A79" s="18" t="n">
        <v>4226105281519</v>
      </c>
      <c r="B79" s="0" t="n">
        <v>406030022</v>
      </c>
      <c r="C79" s="0" t="n">
        <v>8797.14</v>
      </c>
      <c r="D79" s="0" t="s">
        <v>1043</v>
      </c>
      <c r="E79" s="0" t="s">
        <v>1046</v>
      </c>
      <c r="F79" s="0" t="s">
        <v>986</v>
      </c>
      <c r="G79" s="0" t="s">
        <v>1031</v>
      </c>
      <c r="H79" s="0" t="s">
        <v>977</v>
      </c>
      <c r="I79" s="0" t="e">
        <f aca="false">VLOOKUP(B79,premios!$A$1:$B$100,2,0)</f>
        <v>#N/A</v>
      </c>
    </row>
    <row r="80" customFormat="false" ht="15" hidden="false" customHeight="false" outlineLevel="0" collapsed="false">
      <c r="A80" s="18" t="n">
        <v>4226105285589</v>
      </c>
      <c r="B80" s="0" t="n">
        <v>406030049</v>
      </c>
      <c r="C80" s="0" t="n">
        <v>7685.6</v>
      </c>
      <c r="D80" s="0" t="s">
        <v>1046</v>
      </c>
      <c r="E80" s="0" t="s">
        <v>1050</v>
      </c>
      <c r="F80" s="0" t="s">
        <v>986</v>
      </c>
      <c r="G80" s="0" t="s">
        <v>1031</v>
      </c>
      <c r="H80" s="0" t="s">
        <v>977</v>
      </c>
      <c r="I80" s="0" t="e">
        <f aca="false">VLOOKUP(B80,premios!$A$1:$B$100,2,0)</f>
        <v>#N/A</v>
      </c>
    </row>
    <row r="81" customFormat="false" ht="15" hidden="false" customHeight="false" outlineLevel="0" collapsed="false">
      <c r="A81" s="18" t="n">
        <v>4226105285831</v>
      </c>
      <c r="B81" s="0" t="n">
        <v>406030030</v>
      </c>
      <c r="C81" s="0" t="n">
        <v>8268.21</v>
      </c>
      <c r="D81" s="0" t="s">
        <v>1047</v>
      </c>
      <c r="E81" s="0" t="s">
        <v>1051</v>
      </c>
      <c r="F81" s="0" t="s">
        <v>986</v>
      </c>
      <c r="G81" s="0" t="s">
        <v>1031</v>
      </c>
      <c r="H81" s="0" t="s">
        <v>977</v>
      </c>
      <c r="I81" s="0" t="e">
        <f aca="false">VLOOKUP(B81,premios!$A$1:$B$100,2,0)</f>
        <v>#N/A</v>
      </c>
    </row>
    <row r="82" customFormat="false" ht="15" hidden="false" customHeight="false" outlineLevel="0" collapsed="false">
      <c r="A82" s="18" t="n">
        <v>4226105278879</v>
      </c>
      <c r="B82" s="0" t="n">
        <v>406010676</v>
      </c>
      <c r="C82" s="0" t="n">
        <v>6583.72</v>
      </c>
      <c r="D82" s="0" t="s">
        <v>1044</v>
      </c>
      <c r="E82" s="0" t="s">
        <v>1042</v>
      </c>
      <c r="F82" s="0" t="s">
        <v>986</v>
      </c>
      <c r="G82" s="0" t="s">
        <v>1031</v>
      </c>
      <c r="H82" s="0" t="s">
        <v>977</v>
      </c>
      <c r="I82" s="0" t="e">
        <f aca="false">VLOOKUP(B82,premios!$A$1:$B$100,2,0)</f>
        <v>#N/A</v>
      </c>
    </row>
    <row r="83" customFormat="false" ht="15" hidden="false" customHeight="false" outlineLevel="0" collapsed="false">
      <c r="A83" s="18" t="n">
        <v>4226105290572</v>
      </c>
      <c r="B83" s="0" t="n">
        <v>406030030</v>
      </c>
      <c r="C83" s="0" t="n">
        <v>7064.91</v>
      </c>
      <c r="D83" s="0" t="s">
        <v>1043</v>
      </c>
      <c r="E83" s="0" t="s">
        <v>1047</v>
      </c>
      <c r="F83" s="0" t="s">
        <v>986</v>
      </c>
      <c r="G83" s="0" t="s">
        <v>1031</v>
      </c>
      <c r="H83" s="0" t="s">
        <v>977</v>
      </c>
      <c r="I83" s="0" t="e">
        <f aca="false">VLOOKUP(B83,premios!$A$1:$B$100,2,0)</f>
        <v>#N/A</v>
      </c>
    </row>
    <row r="84" customFormat="false" ht="15" hidden="false" customHeight="false" outlineLevel="0" collapsed="false">
      <c r="A84" s="18" t="n">
        <v>4226105290737</v>
      </c>
      <c r="B84" s="0" t="n">
        <v>406010951</v>
      </c>
      <c r="C84" s="0" t="n">
        <v>20225.67</v>
      </c>
      <c r="D84" s="0" t="s">
        <v>1049</v>
      </c>
      <c r="E84" s="0" t="s">
        <v>1052</v>
      </c>
      <c r="F84" s="0" t="s">
        <v>987</v>
      </c>
      <c r="G84" s="0" t="s">
        <v>1031</v>
      </c>
      <c r="H84" s="0" t="s">
        <v>977</v>
      </c>
      <c r="I84" s="0" t="e">
        <f aca="false">VLOOKUP(B84,premios!$A$1:$B$100,2,0)</f>
        <v>#N/A</v>
      </c>
    </row>
    <row r="85" customFormat="false" ht="15" hidden="false" customHeight="false" outlineLevel="0" collapsed="false">
      <c r="A85" s="18" t="n">
        <v>4226105290748</v>
      </c>
      <c r="B85" s="0" t="n">
        <v>406030022</v>
      </c>
      <c r="C85" s="0" t="n">
        <v>8170.1</v>
      </c>
      <c r="D85" s="0" t="s">
        <v>1050</v>
      </c>
      <c r="E85" s="0" t="s">
        <v>1051</v>
      </c>
      <c r="F85" s="0" t="s">
        <v>987</v>
      </c>
      <c r="G85" s="0" t="s">
        <v>1031</v>
      </c>
      <c r="H85" s="0" t="s">
        <v>977</v>
      </c>
      <c r="I85" s="0" t="e">
        <f aca="false">VLOOKUP(B85,premios!$A$1:$B$100,2,0)</f>
        <v>#N/A</v>
      </c>
    </row>
    <row r="86" customFormat="false" ht="15" hidden="false" customHeight="false" outlineLevel="0" collapsed="false">
      <c r="A86" s="18" t="n">
        <v>4226105291133</v>
      </c>
      <c r="B86" s="0" t="n">
        <v>406030022</v>
      </c>
      <c r="C86" s="0" t="n">
        <v>8556.76</v>
      </c>
      <c r="D86" s="0" t="s">
        <v>1048</v>
      </c>
      <c r="E86" s="0" t="s">
        <v>1040</v>
      </c>
      <c r="F86" s="0" t="s">
        <v>986</v>
      </c>
      <c r="G86" s="0" t="s">
        <v>1031</v>
      </c>
      <c r="H86" s="0" t="s">
        <v>977</v>
      </c>
      <c r="I86" s="0" t="e">
        <f aca="false">VLOOKUP(B86,premios!$A$1:$B$100,2,0)</f>
        <v>#N/A</v>
      </c>
    </row>
    <row r="87" customFormat="false" ht="15" hidden="false" customHeight="false" outlineLevel="0" collapsed="false">
      <c r="A87" s="18" t="n">
        <v>4226105291969</v>
      </c>
      <c r="B87" s="0" t="n">
        <v>406050082</v>
      </c>
      <c r="C87" s="0" t="n">
        <v>8786.2</v>
      </c>
      <c r="D87" s="0" t="s">
        <v>1033</v>
      </c>
      <c r="E87" s="0" t="s">
        <v>1029</v>
      </c>
      <c r="F87" s="0" t="s">
        <v>987</v>
      </c>
      <c r="G87" s="0" t="s">
        <v>1031</v>
      </c>
      <c r="H87" s="0" t="s">
        <v>977</v>
      </c>
      <c r="I87" s="0" t="n">
        <f aca="false">VLOOKUP(B87,premios!$A$1:$B$100,2,0)</f>
        <v>2142.0225</v>
      </c>
    </row>
    <row r="88" customFormat="false" ht="15" hidden="false" customHeight="false" outlineLevel="0" collapsed="false">
      <c r="A88" s="18" t="n">
        <v>4226105291970</v>
      </c>
      <c r="B88" s="0" t="n">
        <v>406050015</v>
      </c>
      <c r="C88" s="0" t="n">
        <v>3713.97</v>
      </c>
      <c r="D88" s="0" t="s">
        <v>1033</v>
      </c>
      <c r="E88" s="0" t="s">
        <v>1038</v>
      </c>
      <c r="F88" s="0" t="s">
        <v>987</v>
      </c>
      <c r="G88" s="0" t="s">
        <v>1031</v>
      </c>
      <c r="H88" s="0" t="s">
        <v>977</v>
      </c>
      <c r="I88" s="0" t="n">
        <f aca="false">VLOOKUP(B88,premios!$A$1:$B$100,2,0)</f>
        <v>875.965</v>
      </c>
    </row>
    <row r="89" customFormat="false" ht="15" hidden="false" customHeight="false" outlineLevel="0" collapsed="false">
      <c r="A89" s="18" t="n">
        <v>4226105286392</v>
      </c>
      <c r="B89" s="0" t="n">
        <v>406050040</v>
      </c>
      <c r="C89" s="0" t="n">
        <v>6061.05</v>
      </c>
      <c r="D89" s="0" t="s">
        <v>1033</v>
      </c>
      <c r="E89" s="0" t="s">
        <v>1029</v>
      </c>
      <c r="F89" s="0" t="s">
        <v>987</v>
      </c>
      <c r="G89" s="0" t="s">
        <v>1031</v>
      </c>
      <c r="H89" s="0" t="s">
        <v>977</v>
      </c>
      <c r="I89" s="0" t="n">
        <f aca="false">VLOOKUP(B89,premios!$A$1:$B$100,2,0)</f>
        <v>1466.5225</v>
      </c>
    </row>
    <row r="90" customFormat="false" ht="15" hidden="false" customHeight="false" outlineLevel="0" collapsed="false">
      <c r="A90" s="18" t="n">
        <v>4226105293663</v>
      </c>
      <c r="B90" s="0" t="n">
        <v>406010650</v>
      </c>
      <c r="C90" s="0" t="n">
        <v>9264.77</v>
      </c>
      <c r="D90" s="0" t="s">
        <v>1049</v>
      </c>
      <c r="E90" s="0" t="s">
        <v>1053</v>
      </c>
      <c r="F90" s="0" t="s">
        <v>986</v>
      </c>
      <c r="G90" s="0" t="s">
        <v>1031</v>
      </c>
      <c r="H90" s="0" t="s">
        <v>977</v>
      </c>
      <c r="I90" s="0" t="e">
        <f aca="false">VLOOKUP(B90,premios!$A$1:$B$100,2,0)</f>
        <v>#N/A</v>
      </c>
    </row>
    <row r="91" customFormat="false" ht="15" hidden="false" customHeight="false" outlineLevel="0" collapsed="false">
      <c r="A91" s="18" t="n">
        <v>4226105294741</v>
      </c>
      <c r="B91" s="0" t="n">
        <v>406030030</v>
      </c>
      <c r="C91" s="0" t="n">
        <v>7058.56</v>
      </c>
      <c r="D91" s="0" t="s">
        <v>1053</v>
      </c>
      <c r="E91" s="0" t="s">
        <v>1051</v>
      </c>
      <c r="F91" s="0" t="s">
        <v>986</v>
      </c>
      <c r="G91" s="0" t="s">
        <v>1031</v>
      </c>
      <c r="H91" s="0" t="s">
        <v>977</v>
      </c>
      <c r="I91" s="0" t="e">
        <f aca="false">VLOOKUP(B91,premios!$A$1:$B$100,2,0)</f>
        <v>#N/A</v>
      </c>
    </row>
    <row r="92" customFormat="false" ht="15" hidden="false" customHeight="false" outlineLevel="0" collapsed="false">
      <c r="A92" s="18" t="n">
        <v>4226105295159</v>
      </c>
      <c r="B92" s="0" t="n">
        <v>406010951</v>
      </c>
      <c r="C92" s="0" t="n">
        <v>23059.35</v>
      </c>
      <c r="D92" s="0" t="s">
        <v>1049</v>
      </c>
      <c r="E92" s="0" t="s">
        <v>1054</v>
      </c>
      <c r="F92" s="0" t="s">
        <v>987</v>
      </c>
      <c r="G92" s="0" t="s">
        <v>1031</v>
      </c>
      <c r="H92" s="0" t="s">
        <v>977</v>
      </c>
      <c r="I92" s="0" t="e">
        <f aca="false">VLOOKUP(B92,premios!$A$1:$B$100,2,0)</f>
        <v>#N/A</v>
      </c>
    </row>
    <row r="93" customFormat="false" ht="15" hidden="false" customHeight="false" outlineLevel="0" collapsed="false">
      <c r="A93" s="18" t="n">
        <v>4226105295302</v>
      </c>
      <c r="B93" s="0" t="n">
        <v>406030022</v>
      </c>
      <c r="C93" s="0" t="n">
        <v>8649.74</v>
      </c>
      <c r="D93" s="0" t="s">
        <v>1053</v>
      </c>
      <c r="E93" s="0" t="s">
        <v>1055</v>
      </c>
      <c r="F93" s="0" t="s">
        <v>987</v>
      </c>
      <c r="G93" s="0" t="s">
        <v>1031</v>
      </c>
      <c r="H93" s="0" t="s">
        <v>977</v>
      </c>
      <c r="I93" s="0" t="e">
        <f aca="false">VLOOKUP(B93,premios!$A$1:$B$100,2,0)</f>
        <v>#N/A</v>
      </c>
    </row>
    <row r="94" customFormat="false" ht="15" hidden="false" customHeight="false" outlineLevel="0" collapsed="false">
      <c r="A94" s="18" t="n">
        <v>4226105296369</v>
      </c>
      <c r="B94" s="0" t="n">
        <v>406030030</v>
      </c>
      <c r="C94" s="0" t="n">
        <v>8757.26</v>
      </c>
      <c r="D94" s="0" t="s">
        <v>1056</v>
      </c>
      <c r="E94" s="0" t="s">
        <v>1057</v>
      </c>
      <c r="F94" s="0" t="s">
        <v>987</v>
      </c>
      <c r="G94" s="0" t="s">
        <v>1031</v>
      </c>
      <c r="H94" s="0" t="s">
        <v>977</v>
      </c>
      <c r="I94" s="0" t="e">
        <f aca="false">VLOOKUP(B94,premios!$A$1:$B$100,2,0)</f>
        <v>#N/A</v>
      </c>
    </row>
    <row r="95" customFormat="false" ht="15" hidden="false" customHeight="false" outlineLevel="0" collapsed="false">
      <c r="A95" s="18" t="n">
        <v>4226105298382</v>
      </c>
      <c r="B95" s="0" t="n">
        <v>406010650</v>
      </c>
      <c r="C95" s="0" t="n">
        <v>9926.44</v>
      </c>
      <c r="D95" s="0" t="s">
        <v>1053</v>
      </c>
      <c r="E95" s="0" t="s">
        <v>1052</v>
      </c>
      <c r="F95" s="0" t="s">
        <v>986</v>
      </c>
      <c r="G95" s="0" t="s">
        <v>1031</v>
      </c>
      <c r="H95" s="0" t="s">
        <v>977</v>
      </c>
      <c r="I95" s="0" t="e">
        <f aca="false">VLOOKUP(B95,premios!$A$1:$B$100,2,0)</f>
        <v>#N/A</v>
      </c>
    </row>
    <row r="96" customFormat="false" ht="15" hidden="false" customHeight="false" outlineLevel="0" collapsed="false">
      <c r="A96" s="18" t="n">
        <v>4226105300285</v>
      </c>
      <c r="B96" s="0" t="n">
        <v>406030022</v>
      </c>
      <c r="C96" s="0" t="n">
        <v>11405.09</v>
      </c>
      <c r="D96" s="0" t="s">
        <v>1055</v>
      </c>
      <c r="E96" s="0" t="s">
        <v>1058</v>
      </c>
      <c r="F96" s="0" t="s">
        <v>986</v>
      </c>
      <c r="G96" s="0" t="s">
        <v>1031</v>
      </c>
      <c r="H96" s="0" t="s">
        <v>977</v>
      </c>
      <c r="I96" s="0" t="e">
        <f aca="false">VLOOKUP(B96,premios!$A$1:$B$100,2,0)</f>
        <v>#N/A</v>
      </c>
    </row>
    <row r="97" customFormat="false" ht="15" hidden="false" customHeight="false" outlineLevel="0" collapsed="false">
      <c r="A97" s="18" t="n">
        <v>4226105291991</v>
      </c>
      <c r="B97" s="0" t="n">
        <v>406030022</v>
      </c>
      <c r="C97" s="0" t="n">
        <v>8854.23</v>
      </c>
      <c r="D97" s="0" t="s">
        <v>1050</v>
      </c>
      <c r="E97" s="0" t="s">
        <v>1051</v>
      </c>
      <c r="F97" s="0" t="s">
        <v>986</v>
      </c>
      <c r="G97" s="0" t="s">
        <v>1031</v>
      </c>
      <c r="H97" s="0" t="s">
        <v>977</v>
      </c>
      <c r="I97" s="0" t="e">
        <f aca="false">VLOOKUP(B97,premios!$A$1:$B$100,2,0)</f>
        <v>#N/A</v>
      </c>
    </row>
    <row r="98" customFormat="false" ht="15" hidden="false" customHeight="false" outlineLevel="0" collapsed="false">
      <c r="A98" s="18" t="n">
        <v>4226105301154</v>
      </c>
      <c r="B98" s="0" t="n">
        <v>406040176</v>
      </c>
      <c r="C98" s="0" t="n">
        <v>22097.02</v>
      </c>
      <c r="D98" s="0" t="s">
        <v>1056</v>
      </c>
      <c r="E98" s="0" t="s">
        <v>1059</v>
      </c>
      <c r="F98" s="0" t="s">
        <v>986</v>
      </c>
      <c r="G98" s="0" t="s">
        <v>1031</v>
      </c>
      <c r="H98" s="0" t="s">
        <v>977</v>
      </c>
      <c r="I98" s="0" t="e">
        <f aca="false">VLOOKUP(B98,premios!$A$1:$B$100,2,0)</f>
        <v>#N/A</v>
      </c>
    </row>
    <row r="99" customFormat="false" ht="15" hidden="false" customHeight="false" outlineLevel="0" collapsed="false">
      <c r="A99" s="18" t="n">
        <v>4226105303057</v>
      </c>
      <c r="B99" s="0" t="n">
        <v>406030022</v>
      </c>
      <c r="C99" s="0" t="n">
        <v>9422.54</v>
      </c>
      <c r="D99" s="0" t="s">
        <v>1055</v>
      </c>
      <c r="E99" s="0" t="s">
        <v>1060</v>
      </c>
      <c r="F99" s="0" t="s">
        <v>986</v>
      </c>
      <c r="G99" s="0" t="s">
        <v>1031</v>
      </c>
      <c r="H99" s="0" t="s">
        <v>977</v>
      </c>
      <c r="I99" s="0" t="e">
        <f aca="false">VLOOKUP(B99,premios!$A$1:$B$100,2,0)</f>
        <v>#N/A</v>
      </c>
    </row>
    <row r="100" customFormat="false" ht="15" hidden="false" customHeight="false" outlineLevel="0" collapsed="false">
      <c r="A100" s="18" t="n">
        <v>4226105303520</v>
      </c>
      <c r="B100" s="0" t="n">
        <v>406030022</v>
      </c>
      <c r="C100" s="0" t="n">
        <v>9894.19</v>
      </c>
      <c r="D100" s="0" t="s">
        <v>1003</v>
      </c>
      <c r="E100" s="0" t="s">
        <v>1022</v>
      </c>
      <c r="F100" s="0" t="s">
        <v>986</v>
      </c>
      <c r="G100" s="0" t="s">
        <v>1031</v>
      </c>
      <c r="H100" s="0" t="s">
        <v>977</v>
      </c>
      <c r="I100" s="0" t="e">
        <f aca="false">VLOOKUP(B100,premios!$A$1:$B$100,2,0)</f>
        <v>#N/A</v>
      </c>
    </row>
    <row r="101" customFormat="false" ht="15" hidden="false" customHeight="false" outlineLevel="0" collapsed="false">
      <c r="A101" s="18" t="n">
        <v>4226105308062</v>
      </c>
      <c r="B101" s="0" t="n">
        <v>406030030</v>
      </c>
      <c r="C101" s="0" t="n">
        <v>7091.96</v>
      </c>
      <c r="D101" s="0" t="s">
        <v>1060</v>
      </c>
      <c r="E101" s="0" t="s">
        <v>1059</v>
      </c>
      <c r="F101" s="0" t="s">
        <v>986</v>
      </c>
      <c r="G101" s="0" t="s">
        <v>1031</v>
      </c>
      <c r="H101" s="0" t="s">
        <v>977</v>
      </c>
      <c r="I101" s="0" t="e">
        <f aca="false">VLOOKUP(B101,premios!$A$1:$B$100,2,0)</f>
        <v>#N/A</v>
      </c>
    </row>
    <row r="102" customFormat="false" ht="15" hidden="false" customHeight="false" outlineLevel="0" collapsed="false">
      <c r="A102" s="18" t="n">
        <v>4226105301132</v>
      </c>
      <c r="B102" s="0" t="n">
        <v>406030022</v>
      </c>
      <c r="C102" s="0" t="n">
        <v>9863.39</v>
      </c>
      <c r="D102" s="0" t="s">
        <v>1050</v>
      </c>
      <c r="E102" s="0" t="s">
        <v>1053</v>
      </c>
      <c r="F102" s="0" t="s">
        <v>986</v>
      </c>
      <c r="G102" s="0" t="s">
        <v>1031</v>
      </c>
      <c r="H102" s="0" t="s">
        <v>977</v>
      </c>
      <c r="I102" s="0" t="e">
        <f aca="false">VLOOKUP(B102,premios!$A$1:$B$100,2,0)</f>
        <v>#N/A</v>
      </c>
    </row>
    <row r="103" customFormat="false" ht="15" hidden="false" customHeight="false" outlineLevel="0" collapsed="false">
      <c r="A103" s="18" t="n">
        <v>4226105311032</v>
      </c>
      <c r="B103" s="0" t="n">
        <v>406010676</v>
      </c>
      <c r="C103" s="0" t="n">
        <v>7201.12</v>
      </c>
      <c r="D103" s="0" t="s">
        <v>1051</v>
      </c>
      <c r="E103" s="0" t="s">
        <v>1055</v>
      </c>
      <c r="F103" s="0" t="s">
        <v>986</v>
      </c>
      <c r="G103" s="0" t="s">
        <v>1031</v>
      </c>
      <c r="H103" s="0" t="s">
        <v>977</v>
      </c>
      <c r="I103" s="0" t="e">
        <f aca="false">VLOOKUP(B103,premios!$A$1:$B$100,2,0)</f>
        <v>#N/A</v>
      </c>
    </row>
    <row r="104" customFormat="false" ht="15" hidden="false" customHeight="false" outlineLevel="0" collapsed="false">
      <c r="A104" s="18" t="n">
        <v>4226105311989</v>
      </c>
      <c r="B104" s="0" t="n">
        <v>406050040</v>
      </c>
      <c r="C104" s="0" t="n">
        <v>6061.05</v>
      </c>
      <c r="D104" s="0" t="s">
        <v>1046</v>
      </c>
      <c r="E104" s="0" t="s">
        <v>1050</v>
      </c>
      <c r="F104" s="0" t="s">
        <v>987</v>
      </c>
      <c r="G104" s="0" t="s">
        <v>1031</v>
      </c>
      <c r="H104" s="0" t="s">
        <v>977</v>
      </c>
      <c r="I104" s="0" t="n">
        <f aca="false">VLOOKUP(B104,premios!$A$1:$B$100,2,0)</f>
        <v>1466.5225</v>
      </c>
    </row>
    <row r="105" customFormat="false" ht="15" hidden="false" customHeight="false" outlineLevel="0" collapsed="false">
      <c r="A105" s="18" t="n">
        <v>4226105312066</v>
      </c>
      <c r="B105" s="0" t="n">
        <v>406050139</v>
      </c>
      <c r="C105" s="0" t="n">
        <v>9081.46</v>
      </c>
      <c r="D105" s="0" t="s">
        <v>1033</v>
      </c>
      <c r="E105" s="0" t="s">
        <v>1029</v>
      </c>
      <c r="F105" s="0" t="s">
        <v>987</v>
      </c>
      <c r="G105" s="0" t="s">
        <v>1031</v>
      </c>
      <c r="H105" s="0" t="s">
        <v>977</v>
      </c>
      <c r="I105" s="0" t="n">
        <f aca="false">VLOOKUP(B105,premios!$A$1:$B$100,2,0)</f>
        <v>1685.9575</v>
      </c>
    </row>
    <row r="106" customFormat="false" ht="15" hidden="false" customHeight="false" outlineLevel="0" collapsed="false">
      <c r="A106" s="18" t="n">
        <v>4226105312154</v>
      </c>
      <c r="B106" s="0" t="n">
        <v>406050040</v>
      </c>
      <c r="C106" s="0" t="n">
        <v>6069.05</v>
      </c>
      <c r="D106" s="0" t="s">
        <v>1046</v>
      </c>
      <c r="E106" s="0" t="s">
        <v>1049</v>
      </c>
      <c r="F106" s="0" t="s">
        <v>987</v>
      </c>
      <c r="G106" s="0" t="s">
        <v>1031</v>
      </c>
      <c r="H106" s="0" t="s">
        <v>977</v>
      </c>
      <c r="I106" s="0" t="n">
        <f aca="false">VLOOKUP(B106,premios!$A$1:$B$100,2,0)</f>
        <v>1466.5225</v>
      </c>
    </row>
    <row r="107" customFormat="false" ht="15" hidden="false" customHeight="false" outlineLevel="0" collapsed="false">
      <c r="A107" s="18" t="n">
        <v>4226105314695</v>
      </c>
      <c r="B107" s="0" t="n">
        <v>406030030</v>
      </c>
      <c r="C107" s="0" t="n">
        <v>6292.11</v>
      </c>
      <c r="D107" s="0" t="s">
        <v>1053</v>
      </c>
      <c r="E107" s="0" t="s">
        <v>1051</v>
      </c>
      <c r="F107" s="0" t="s">
        <v>986</v>
      </c>
      <c r="G107" s="0" t="s">
        <v>1031</v>
      </c>
      <c r="H107" s="0" t="s">
        <v>977</v>
      </c>
      <c r="I107" s="0" t="e">
        <f aca="false">VLOOKUP(B107,premios!$A$1:$B$100,2,0)</f>
        <v>#N/A</v>
      </c>
    </row>
    <row r="108" customFormat="false" ht="15" hidden="false" customHeight="false" outlineLevel="0" collapsed="false">
      <c r="A108" s="18" t="n">
        <v>4226105310416</v>
      </c>
      <c r="B108" s="0" t="n">
        <v>406040176</v>
      </c>
      <c r="C108" s="0" t="n">
        <v>20271.62</v>
      </c>
      <c r="D108" s="0" t="s">
        <v>1052</v>
      </c>
      <c r="E108" s="0" t="s">
        <v>1058</v>
      </c>
      <c r="F108" s="0" t="s">
        <v>986</v>
      </c>
      <c r="G108" s="0" t="s">
        <v>1031</v>
      </c>
      <c r="H108" s="0" t="s">
        <v>977</v>
      </c>
      <c r="I108" s="0" t="e">
        <f aca="false">VLOOKUP(B108,premios!$A$1:$B$100,2,0)</f>
        <v>#N/A</v>
      </c>
    </row>
    <row r="109" customFormat="false" ht="15" hidden="false" customHeight="false" outlineLevel="0" collapsed="false">
      <c r="A109" s="18" t="n">
        <v>4226105316136</v>
      </c>
      <c r="B109" s="0" t="n">
        <v>406030022</v>
      </c>
      <c r="C109" s="0" t="n">
        <v>11592.86</v>
      </c>
      <c r="D109" s="0" t="s">
        <v>1060</v>
      </c>
      <c r="E109" s="0" t="s">
        <v>1059</v>
      </c>
      <c r="F109" s="0" t="s">
        <v>987</v>
      </c>
      <c r="G109" s="0" t="s">
        <v>1031</v>
      </c>
      <c r="H109" s="0" t="s">
        <v>977</v>
      </c>
      <c r="I109" s="0" t="e">
        <f aca="false">VLOOKUP(B109,premios!$A$1:$B$100,2,0)</f>
        <v>#N/A</v>
      </c>
    </row>
    <row r="110" customFormat="false" ht="15" hidden="false" customHeight="false" outlineLevel="0" collapsed="false">
      <c r="A110" s="18" t="n">
        <v>4226105318127</v>
      </c>
      <c r="B110" s="0" t="n">
        <v>406010951</v>
      </c>
      <c r="C110" s="0" t="n">
        <v>20553.97</v>
      </c>
      <c r="D110" s="0" t="s">
        <v>1057</v>
      </c>
      <c r="E110" s="0" t="s">
        <v>1061</v>
      </c>
      <c r="F110" s="0" t="s">
        <v>987</v>
      </c>
      <c r="G110" s="0" t="s">
        <v>1031</v>
      </c>
      <c r="H110" s="0" t="s">
        <v>977</v>
      </c>
      <c r="I110" s="0" t="e">
        <f aca="false">VLOOKUP(B110,premios!$A$1:$B$100,2,0)</f>
        <v>#N/A</v>
      </c>
    </row>
    <row r="111" customFormat="false" ht="15" hidden="false" customHeight="false" outlineLevel="0" collapsed="false">
      <c r="A111" s="18" t="n">
        <v>4226105319568</v>
      </c>
      <c r="B111" s="0" t="n">
        <v>406050040</v>
      </c>
      <c r="C111" s="0" t="n">
        <v>6077.05</v>
      </c>
      <c r="D111" s="0" t="s">
        <v>1046</v>
      </c>
      <c r="E111" s="0" t="s">
        <v>1050</v>
      </c>
      <c r="F111" s="0" t="s">
        <v>987</v>
      </c>
      <c r="G111" s="0" t="s">
        <v>1031</v>
      </c>
      <c r="H111" s="0" t="s">
        <v>977</v>
      </c>
      <c r="I111" s="0" t="n">
        <f aca="false">VLOOKUP(B111,premios!$A$1:$B$100,2,0)</f>
        <v>1466.5225</v>
      </c>
    </row>
    <row r="112" customFormat="false" ht="15" hidden="false" customHeight="false" outlineLevel="0" collapsed="false">
      <c r="A112" s="18" t="n">
        <v>4226105319590</v>
      </c>
      <c r="B112" s="0" t="n">
        <v>406050040</v>
      </c>
      <c r="C112" s="0" t="n">
        <v>6061.05</v>
      </c>
      <c r="D112" s="0" t="s">
        <v>1046</v>
      </c>
      <c r="E112" s="0" t="s">
        <v>1049</v>
      </c>
      <c r="F112" s="0" t="s">
        <v>987</v>
      </c>
      <c r="G112" s="0" t="s">
        <v>1031</v>
      </c>
      <c r="H112" s="0" t="s">
        <v>977</v>
      </c>
      <c r="I112" s="0" t="n">
        <f aca="false">VLOOKUP(B112,premios!$A$1:$B$100,2,0)</f>
        <v>1466.5225</v>
      </c>
    </row>
    <row r="113" customFormat="false" ht="15" hidden="false" customHeight="false" outlineLevel="0" collapsed="false">
      <c r="A113" s="18" t="n">
        <v>4226105319612</v>
      </c>
      <c r="B113" s="0" t="n">
        <v>406050015</v>
      </c>
      <c r="C113" s="0" t="n">
        <v>3721.97</v>
      </c>
      <c r="D113" s="0" t="s">
        <v>1046</v>
      </c>
      <c r="E113" s="0" t="s">
        <v>1049</v>
      </c>
      <c r="F113" s="0" t="s">
        <v>987</v>
      </c>
      <c r="G113" s="0" t="s">
        <v>1031</v>
      </c>
      <c r="H113" s="0" t="s">
        <v>977</v>
      </c>
      <c r="I113" s="0" t="n">
        <f aca="false">VLOOKUP(B113,premios!$A$1:$B$100,2,0)</f>
        <v>875.965</v>
      </c>
    </row>
    <row r="114" customFormat="false" ht="15" hidden="false" customHeight="false" outlineLevel="0" collapsed="false">
      <c r="A114" s="18" t="n">
        <v>4226105330744</v>
      </c>
      <c r="B114" s="0" t="n">
        <v>406030022</v>
      </c>
      <c r="C114" s="0" t="n">
        <v>8643.39</v>
      </c>
      <c r="D114" s="0" t="s">
        <v>1062</v>
      </c>
      <c r="E114" s="0" t="s">
        <v>1063</v>
      </c>
      <c r="F114" s="0" t="s">
        <v>986</v>
      </c>
      <c r="G114" s="0" t="s">
        <v>1031</v>
      </c>
      <c r="H114" s="0" t="s">
        <v>977</v>
      </c>
      <c r="I114" s="0" t="e">
        <f aca="false">VLOOKUP(B114,premios!$A$1:$B$100,2,0)</f>
        <v>#N/A</v>
      </c>
    </row>
    <row r="115" customFormat="false" ht="15" hidden="false" customHeight="false" outlineLevel="0" collapsed="false">
      <c r="A115" s="18" t="n">
        <v>4226105314740</v>
      </c>
      <c r="B115" s="0" t="n">
        <v>406030049</v>
      </c>
      <c r="C115" s="0" t="n">
        <v>7066.7</v>
      </c>
      <c r="D115" s="0" t="s">
        <v>1062</v>
      </c>
      <c r="E115" s="0" t="s">
        <v>1058</v>
      </c>
      <c r="F115" s="0" t="s">
        <v>986</v>
      </c>
      <c r="G115" s="0" t="s">
        <v>1031</v>
      </c>
      <c r="H115" s="0" t="s">
        <v>977</v>
      </c>
      <c r="I115" s="0" t="e">
        <f aca="false">VLOOKUP(B115,premios!$A$1:$B$100,2,0)</f>
        <v>#N/A</v>
      </c>
    </row>
    <row r="116" customFormat="false" ht="15" hidden="false" customHeight="false" outlineLevel="0" collapsed="false">
      <c r="A116" s="18" t="n">
        <v>4226107063080</v>
      </c>
      <c r="B116" s="0" t="n">
        <v>406030030</v>
      </c>
      <c r="C116" s="0" t="n">
        <v>6911.16</v>
      </c>
      <c r="D116" s="0" t="s">
        <v>1035</v>
      </c>
      <c r="E116" s="0" t="s">
        <v>1041</v>
      </c>
      <c r="F116" s="0" t="s">
        <v>987</v>
      </c>
      <c r="G116" s="0" t="s">
        <v>1031</v>
      </c>
      <c r="H116" s="0" t="s">
        <v>977</v>
      </c>
      <c r="I116" s="0" t="e">
        <f aca="false">VLOOKUP(B116,premios!$A$1:$B$100,2,0)</f>
        <v>#N/A</v>
      </c>
    </row>
    <row r="117" customFormat="false" ht="15" hidden="false" customHeight="false" outlineLevel="0" collapsed="false">
      <c r="A117" s="18" t="n">
        <v>4226101889460</v>
      </c>
      <c r="B117" s="0" t="n">
        <v>415030013</v>
      </c>
      <c r="C117" s="0" t="n">
        <v>6134.34</v>
      </c>
      <c r="D117" s="0" t="s">
        <v>994</v>
      </c>
      <c r="E117" s="0" t="s">
        <v>1015</v>
      </c>
      <c r="F117" s="0" t="s">
        <v>986</v>
      </c>
      <c r="G117" s="0" t="s">
        <v>1064</v>
      </c>
      <c r="H117" s="0" t="s">
        <v>1065</v>
      </c>
      <c r="I117" s="0" t="e">
        <f aca="false">VLOOKUP(B117,premios!$A$1:$B$100,2,0)</f>
        <v>#N/A</v>
      </c>
    </row>
    <row r="118" customFormat="false" ht="15" hidden="false" customHeight="false" outlineLevel="0" collapsed="false">
      <c r="A118" s="18" t="n">
        <v>4226105278285</v>
      </c>
      <c r="B118" s="0" t="n">
        <v>406010560</v>
      </c>
      <c r="C118" s="0" t="n">
        <v>45250.28</v>
      </c>
      <c r="D118" s="0" t="s">
        <v>1037</v>
      </c>
      <c r="E118" s="0" t="s">
        <v>1044</v>
      </c>
      <c r="F118" s="0" t="s">
        <v>987</v>
      </c>
      <c r="G118" s="0" t="s">
        <v>1066</v>
      </c>
      <c r="H118" s="0" t="s">
        <v>1067</v>
      </c>
      <c r="I118" s="0" t="e">
        <f aca="false">VLOOKUP(B118,premios!$A$1:$B$100,2,0)</f>
        <v>#N/A</v>
      </c>
    </row>
    <row r="119" customFormat="false" ht="15" hidden="false" customHeight="false" outlineLevel="0" collapsed="false">
      <c r="A119" s="18" t="n">
        <v>4226105278296</v>
      </c>
      <c r="B119" s="0" t="n">
        <v>406010560</v>
      </c>
      <c r="C119" s="0" t="n">
        <v>45234.28</v>
      </c>
      <c r="D119" s="0" t="s">
        <v>1068</v>
      </c>
      <c r="E119" s="0" t="s">
        <v>1044</v>
      </c>
      <c r="F119" s="0" t="s">
        <v>987</v>
      </c>
      <c r="G119" s="0" t="s">
        <v>1066</v>
      </c>
      <c r="H119" s="0" t="s">
        <v>1067</v>
      </c>
      <c r="I119" s="0" t="e">
        <f aca="false">VLOOKUP(B119,premios!$A$1:$B$100,2,0)</f>
        <v>#N/A</v>
      </c>
    </row>
    <row r="120" customFormat="false" ht="15" hidden="false" customHeight="false" outlineLevel="0" collapsed="false">
      <c r="A120" s="18" t="n">
        <v>4226105279870</v>
      </c>
      <c r="B120" s="0" t="n">
        <v>406010609</v>
      </c>
      <c r="C120" s="0" t="n">
        <v>57923.86</v>
      </c>
      <c r="D120" s="0" t="s">
        <v>1037</v>
      </c>
      <c r="E120" s="0" t="s">
        <v>1037</v>
      </c>
      <c r="F120" s="0" t="s">
        <v>987</v>
      </c>
      <c r="G120" s="0" t="s">
        <v>1066</v>
      </c>
      <c r="H120" s="0" t="s">
        <v>1067</v>
      </c>
      <c r="I120" s="0" t="e">
        <f aca="false">VLOOKUP(B120,premios!$A$1:$B$100,2,0)</f>
        <v>#N/A</v>
      </c>
    </row>
    <row r="121" customFormat="false" ht="15" hidden="false" customHeight="false" outlineLevel="0" collapsed="false">
      <c r="A121" s="18" t="n">
        <v>4226105269970</v>
      </c>
      <c r="B121" s="0" t="n">
        <v>406010587</v>
      </c>
      <c r="C121" s="0" t="n">
        <v>45319.44</v>
      </c>
      <c r="D121" s="0" t="s">
        <v>1068</v>
      </c>
      <c r="E121" s="0" t="s">
        <v>1068</v>
      </c>
      <c r="F121" s="0" t="s">
        <v>986</v>
      </c>
      <c r="G121" s="0" t="s">
        <v>1066</v>
      </c>
      <c r="H121" s="0" t="s">
        <v>1067</v>
      </c>
      <c r="I121" s="0" t="e">
        <f aca="false">VLOOKUP(B121,premios!$A$1:$B$100,2,0)</f>
        <v>#N/A</v>
      </c>
    </row>
    <row r="122" customFormat="false" ht="15" hidden="false" customHeight="false" outlineLevel="0" collapsed="false">
      <c r="A122" s="18" t="n">
        <v>4226105314849</v>
      </c>
      <c r="B122" s="0" t="n">
        <v>406010609</v>
      </c>
      <c r="C122" s="0" t="n">
        <v>68127.01</v>
      </c>
      <c r="D122" s="0" t="s">
        <v>1036</v>
      </c>
      <c r="E122" s="0" t="s">
        <v>1057</v>
      </c>
      <c r="F122" s="0" t="s">
        <v>986</v>
      </c>
      <c r="G122" s="0" t="s">
        <v>1066</v>
      </c>
      <c r="H122" s="0" t="s">
        <v>1067</v>
      </c>
      <c r="I122" s="0" t="e">
        <f aca="false">VLOOKUP(B122,premios!$A$1:$B$100,2,0)</f>
        <v>#N/A</v>
      </c>
    </row>
    <row r="123" customFormat="false" ht="15" hidden="false" customHeight="false" outlineLevel="0" collapsed="false">
      <c r="A123" s="18" t="n">
        <v>4226102854798</v>
      </c>
      <c r="B123" s="0" t="n">
        <v>407010386</v>
      </c>
      <c r="C123" s="0" t="n">
        <v>6153</v>
      </c>
      <c r="D123" s="0" t="s">
        <v>1032</v>
      </c>
      <c r="E123" s="0" t="s">
        <v>1069</v>
      </c>
      <c r="F123" s="0" t="s">
        <v>987</v>
      </c>
      <c r="G123" s="0" t="s">
        <v>1070</v>
      </c>
      <c r="H123" s="0" t="s">
        <v>979</v>
      </c>
      <c r="I123" s="0" t="n">
        <f aca="false">VLOOKUP(B123,premios!$A$1:$B$100,2,0)</f>
        <v>3072.5</v>
      </c>
    </row>
    <row r="124" customFormat="false" ht="15" hidden="false" customHeight="false" outlineLevel="0" collapsed="false">
      <c r="A124" s="18" t="n">
        <v>4226102856382</v>
      </c>
      <c r="B124" s="0" t="n">
        <v>408040076</v>
      </c>
      <c r="C124" s="0" t="n">
        <v>12474.38</v>
      </c>
      <c r="D124" s="0" t="s">
        <v>1048</v>
      </c>
      <c r="E124" s="0" t="s">
        <v>1035</v>
      </c>
      <c r="F124" s="0" t="s">
        <v>986</v>
      </c>
      <c r="G124" s="0" t="s">
        <v>1070</v>
      </c>
      <c r="H124" s="0" t="s">
        <v>979</v>
      </c>
      <c r="I124" s="0" t="e">
        <f aca="false">VLOOKUP(B124,premios!$A$1:$B$100,2,0)</f>
        <v>#N/A</v>
      </c>
    </row>
    <row r="125" customFormat="false" ht="15" hidden="false" customHeight="false" outlineLevel="0" collapsed="false">
      <c r="A125" s="18" t="n">
        <v>4226102863653</v>
      </c>
      <c r="B125" s="0" t="n">
        <v>407010386</v>
      </c>
      <c r="C125" s="0" t="n">
        <v>6205.08</v>
      </c>
      <c r="D125" s="0" t="s">
        <v>1029</v>
      </c>
      <c r="E125" s="0" t="s">
        <v>1035</v>
      </c>
      <c r="F125" s="0" t="s">
        <v>987</v>
      </c>
      <c r="G125" s="0" t="s">
        <v>1070</v>
      </c>
      <c r="H125" s="0" t="s">
        <v>979</v>
      </c>
      <c r="I125" s="0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4226102863664</v>
      </c>
      <c r="B126" s="0" t="n">
        <v>407010386</v>
      </c>
      <c r="C126" s="0" t="n">
        <v>6202.06</v>
      </c>
      <c r="D126" s="0" t="s">
        <v>1033</v>
      </c>
      <c r="E126" s="0" t="s">
        <v>1035</v>
      </c>
      <c r="F126" s="0" t="s">
        <v>987</v>
      </c>
      <c r="G126" s="0" t="s">
        <v>1070</v>
      </c>
      <c r="H126" s="0" t="s">
        <v>979</v>
      </c>
      <c r="I126" s="0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4226102863675</v>
      </c>
      <c r="B127" s="0" t="n">
        <v>407010386</v>
      </c>
      <c r="C127" s="0" t="n">
        <v>6354.16</v>
      </c>
      <c r="D127" s="0" t="s">
        <v>1033</v>
      </c>
      <c r="E127" s="0" t="s">
        <v>1035</v>
      </c>
      <c r="F127" s="0" t="s">
        <v>987</v>
      </c>
      <c r="G127" s="0" t="s">
        <v>1070</v>
      </c>
      <c r="H127" s="0" t="s">
        <v>979</v>
      </c>
      <c r="I127" s="0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4226102863720</v>
      </c>
      <c r="B128" s="0" t="n">
        <v>407010386</v>
      </c>
      <c r="C128" s="0" t="n">
        <v>6178.37</v>
      </c>
      <c r="D128" s="0" t="s">
        <v>1048</v>
      </c>
      <c r="E128" s="0" t="s">
        <v>1028</v>
      </c>
      <c r="F128" s="0" t="s">
        <v>987</v>
      </c>
      <c r="G128" s="0" t="s">
        <v>1070</v>
      </c>
      <c r="H128" s="0" t="s">
        <v>979</v>
      </c>
      <c r="I128" s="0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4226102863752</v>
      </c>
      <c r="B129" s="0" t="n">
        <v>407010386</v>
      </c>
      <c r="C129" s="0" t="n">
        <v>6332.12</v>
      </c>
      <c r="D129" s="0" t="s">
        <v>1040</v>
      </c>
      <c r="E129" s="0" t="s">
        <v>1033</v>
      </c>
      <c r="F129" s="0" t="s">
        <v>987</v>
      </c>
      <c r="G129" s="0" t="s">
        <v>1070</v>
      </c>
      <c r="H129" s="0" t="s">
        <v>979</v>
      </c>
      <c r="I129" s="0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4226102863807</v>
      </c>
      <c r="B130" s="0" t="n">
        <v>407010386</v>
      </c>
      <c r="C130" s="0" t="n">
        <v>6194.06</v>
      </c>
      <c r="D130" s="0" t="s">
        <v>1029</v>
      </c>
      <c r="E130" s="0" t="s">
        <v>1035</v>
      </c>
      <c r="F130" s="0" t="s">
        <v>987</v>
      </c>
      <c r="G130" s="0" t="s">
        <v>1070</v>
      </c>
      <c r="H130" s="0" t="s">
        <v>979</v>
      </c>
      <c r="I130" s="0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4226102873685</v>
      </c>
      <c r="B131" s="0" t="n">
        <v>407010386</v>
      </c>
      <c r="C131" s="0" t="n">
        <v>6349.18</v>
      </c>
      <c r="D131" s="0" t="s">
        <v>1038</v>
      </c>
      <c r="E131" s="0" t="s">
        <v>1037</v>
      </c>
      <c r="F131" s="0" t="s">
        <v>987</v>
      </c>
      <c r="G131" s="0" t="s">
        <v>1070</v>
      </c>
      <c r="H131" s="0" t="s">
        <v>979</v>
      </c>
      <c r="I131" s="0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4226102874477</v>
      </c>
      <c r="B132" s="0" t="n">
        <v>407010386</v>
      </c>
      <c r="C132" s="0" t="n">
        <v>6354.16</v>
      </c>
      <c r="D132" s="0" t="s">
        <v>1038</v>
      </c>
      <c r="E132" s="0" t="s">
        <v>1037</v>
      </c>
      <c r="F132" s="0" t="s">
        <v>987</v>
      </c>
      <c r="G132" s="0" t="s">
        <v>1070</v>
      </c>
      <c r="H132" s="0" t="s">
        <v>979</v>
      </c>
      <c r="I132" s="0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4226102874488</v>
      </c>
      <c r="B133" s="0" t="n">
        <v>407010386</v>
      </c>
      <c r="C133" s="0" t="n">
        <v>6180.02</v>
      </c>
      <c r="D133" s="0" t="s">
        <v>1038</v>
      </c>
      <c r="E133" s="0" t="s">
        <v>1037</v>
      </c>
      <c r="F133" s="0" t="s">
        <v>987</v>
      </c>
      <c r="G133" s="0" t="s">
        <v>1070</v>
      </c>
      <c r="H133" s="0" t="s">
        <v>979</v>
      </c>
      <c r="I133" s="0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4226102878261</v>
      </c>
      <c r="B134" s="0" t="n">
        <v>407010386</v>
      </c>
      <c r="C134" s="0" t="n">
        <v>6175.04</v>
      </c>
      <c r="D134" s="0" t="s">
        <v>1035</v>
      </c>
      <c r="E134" s="0" t="s">
        <v>1037</v>
      </c>
      <c r="F134" s="0" t="s">
        <v>987</v>
      </c>
      <c r="G134" s="0" t="s">
        <v>1070</v>
      </c>
      <c r="H134" s="0" t="s">
        <v>979</v>
      </c>
      <c r="I134" s="0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4226102878272</v>
      </c>
      <c r="B135" s="0" t="n">
        <v>407010386</v>
      </c>
      <c r="C135" s="0" t="n">
        <v>6153</v>
      </c>
      <c r="D135" s="0" t="s">
        <v>1036</v>
      </c>
      <c r="E135" s="0" t="s">
        <v>1039</v>
      </c>
      <c r="F135" s="0" t="s">
        <v>987</v>
      </c>
      <c r="G135" s="0" t="s">
        <v>1070</v>
      </c>
      <c r="H135" s="0" t="s">
        <v>979</v>
      </c>
      <c r="I135" s="0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4226102863796</v>
      </c>
      <c r="B136" s="0" t="n">
        <v>407010386</v>
      </c>
      <c r="C136" s="0" t="n">
        <v>6183.04</v>
      </c>
      <c r="D136" s="0" t="s">
        <v>1029</v>
      </c>
      <c r="E136" s="0" t="s">
        <v>1035</v>
      </c>
      <c r="F136" s="0" t="s">
        <v>987</v>
      </c>
      <c r="G136" s="0" t="s">
        <v>1070</v>
      </c>
      <c r="H136" s="0" t="s">
        <v>979</v>
      </c>
      <c r="I136" s="0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4226102878294</v>
      </c>
      <c r="B137" s="0" t="n">
        <v>407010386</v>
      </c>
      <c r="C137" s="0" t="n">
        <v>6169</v>
      </c>
      <c r="D137" s="0" t="s">
        <v>1036</v>
      </c>
      <c r="E137" s="0" t="s">
        <v>1039</v>
      </c>
      <c r="F137" s="0" t="s">
        <v>987</v>
      </c>
      <c r="G137" s="0" t="s">
        <v>1070</v>
      </c>
      <c r="H137" s="0" t="s">
        <v>979</v>
      </c>
      <c r="I137" s="0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4226102878305</v>
      </c>
      <c r="B138" s="0" t="n">
        <v>407010386</v>
      </c>
      <c r="C138" s="0" t="n">
        <v>6178.37</v>
      </c>
      <c r="D138" s="0" t="s">
        <v>1036</v>
      </c>
      <c r="E138" s="0" t="s">
        <v>1039</v>
      </c>
      <c r="F138" s="0" t="s">
        <v>987</v>
      </c>
      <c r="G138" s="0" t="s">
        <v>1070</v>
      </c>
      <c r="H138" s="0" t="s">
        <v>979</v>
      </c>
      <c r="I138" s="0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4226102878316</v>
      </c>
      <c r="B139" s="0" t="n">
        <v>407010386</v>
      </c>
      <c r="C139" s="0" t="n">
        <v>6161</v>
      </c>
      <c r="D139" s="0" t="s">
        <v>1037</v>
      </c>
      <c r="E139" s="0" t="s">
        <v>1039</v>
      </c>
      <c r="F139" s="0" t="s">
        <v>987</v>
      </c>
      <c r="G139" s="0" t="s">
        <v>1070</v>
      </c>
      <c r="H139" s="0" t="s">
        <v>979</v>
      </c>
      <c r="I139" s="0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4226102878327</v>
      </c>
      <c r="B140" s="0" t="n">
        <v>407010386</v>
      </c>
      <c r="C140" s="0" t="n">
        <v>6161</v>
      </c>
      <c r="D140" s="0" t="s">
        <v>1037</v>
      </c>
      <c r="E140" s="0" t="s">
        <v>1039</v>
      </c>
      <c r="F140" s="0" t="s">
        <v>987</v>
      </c>
      <c r="G140" s="0" t="s">
        <v>1070</v>
      </c>
      <c r="H140" s="0" t="s">
        <v>979</v>
      </c>
      <c r="I140" s="0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4226102878338</v>
      </c>
      <c r="B141" s="0" t="n">
        <v>407010386</v>
      </c>
      <c r="C141" s="0" t="n">
        <v>6172.02</v>
      </c>
      <c r="D141" s="0" t="s">
        <v>1041</v>
      </c>
      <c r="E141" s="0" t="s">
        <v>1044</v>
      </c>
      <c r="F141" s="0" t="s">
        <v>987</v>
      </c>
      <c r="G141" s="0" t="s">
        <v>1070</v>
      </c>
      <c r="H141" s="0" t="s">
        <v>979</v>
      </c>
      <c r="I141" s="0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4226102878349</v>
      </c>
      <c r="B142" s="0" t="n">
        <v>407010386</v>
      </c>
      <c r="C142" s="0" t="n">
        <v>6330.16</v>
      </c>
      <c r="D142" s="0" t="s">
        <v>1041</v>
      </c>
      <c r="E142" s="0" t="s">
        <v>1068</v>
      </c>
      <c r="F142" s="0" t="s">
        <v>987</v>
      </c>
      <c r="G142" s="0" t="s">
        <v>1070</v>
      </c>
      <c r="H142" s="0" t="s">
        <v>979</v>
      </c>
      <c r="I142" s="0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4226102878350</v>
      </c>
      <c r="B143" s="0" t="n">
        <v>407010386</v>
      </c>
      <c r="C143" s="0" t="n">
        <v>6191.04</v>
      </c>
      <c r="D143" s="0" t="s">
        <v>1041</v>
      </c>
      <c r="E143" s="0" t="s">
        <v>1044</v>
      </c>
      <c r="F143" s="0" t="s">
        <v>987</v>
      </c>
      <c r="G143" s="0" t="s">
        <v>1070</v>
      </c>
      <c r="H143" s="0" t="s">
        <v>979</v>
      </c>
      <c r="I143" s="0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4226102878283</v>
      </c>
      <c r="B144" s="0" t="n">
        <v>407010386</v>
      </c>
      <c r="C144" s="0" t="n">
        <v>6169</v>
      </c>
      <c r="D144" s="0" t="s">
        <v>1036</v>
      </c>
      <c r="E144" s="0" t="s">
        <v>1039</v>
      </c>
      <c r="F144" s="0" t="s">
        <v>987</v>
      </c>
      <c r="G144" s="0" t="s">
        <v>1070</v>
      </c>
      <c r="H144" s="0" t="s">
        <v>979</v>
      </c>
      <c r="I144" s="0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4226102878371</v>
      </c>
      <c r="B145" s="0" t="n">
        <v>407010386</v>
      </c>
      <c r="C145" s="0" t="n">
        <v>6194.06</v>
      </c>
      <c r="D145" s="0" t="s">
        <v>1039</v>
      </c>
      <c r="E145" s="0" t="s">
        <v>1044</v>
      </c>
      <c r="F145" s="0" t="s">
        <v>987</v>
      </c>
      <c r="G145" s="0" t="s">
        <v>1070</v>
      </c>
      <c r="H145" s="0" t="s">
        <v>979</v>
      </c>
      <c r="I145" s="0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4226102878393</v>
      </c>
      <c r="B146" s="0" t="n">
        <v>407010386</v>
      </c>
      <c r="C146" s="0" t="n">
        <v>6183.04</v>
      </c>
      <c r="D146" s="0" t="s">
        <v>1039</v>
      </c>
      <c r="E146" s="0" t="s">
        <v>1044</v>
      </c>
      <c r="F146" s="0" t="s">
        <v>987</v>
      </c>
      <c r="G146" s="0" t="s">
        <v>1070</v>
      </c>
      <c r="H146" s="0" t="s">
        <v>979</v>
      </c>
      <c r="I146" s="0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4226102878404</v>
      </c>
      <c r="B147" s="0" t="n">
        <v>407010386</v>
      </c>
      <c r="C147" s="0" t="n">
        <v>6167.04</v>
      </c>
      <c r="D147" s="0" t="s">
        <v>1039</v>
      </c>
      <c r="E147" s="0" t="s">
        <v>1044</v>
      </c>
      <c r="F147" s="0" t="s">
        <v>987</v>
      </c>
      <c r="G147" s="0" t="s">
        <v>1070</v>
      </c>
      <c r="H147" s="0" t="s">
        <v>979</v>
      </c>
      <c r="I147" s="0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4226102883563</v>
      </c>
      <c r="B148" s="0" t="n">
        <v>407010386</v>
      </c>
      <c r="C148" s="0" t="n">
        <v>6175.04</v>
      </c>
      <c r="D148" s="0" t="s">
        <v>1068</v>
      </c>
      <c r="E148" s="0" t="s">
        <v>1044</v>
      </c>
      <c r="F148" s="0" t="s">
        <v>987</v>
      </c>
      <c r="G148" s="0" t="s">
        <v>1070</v>
      </c>
      <c r="H148" s="0" t="s">
        <v>979</v>
      </c>
      <c r="I148" s="0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4226102883574</v>
      </c>
      <c r="B149" s="0" t="n">
        <v>407010386</v>
      </c>
      <c r="C149" s="0" t="n">
        <v>6175.04</v>
      </c>
      <c r="D149" s="0" t="s">
        <v>1068</v>
      </c>
      <c r="E149" s="0" t="s">
        <v>1044</v>
      </c>
      <c r="F149" s="0" t="s">
        <v>987</v>
      </c>
      <c r="G149" s="0" t="s">
        <v>1070</v>
      </c>
      <c r="H149" s="0" t="s">
        <v>979</v>
      </c>
      <c r="I149" s="0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4226102884322</v>
      </c>
      <c r="B150" s="0" t="n">
        <v>407010386</v>
      </c>
      <c r="C150" s="0" t="n">
        <v>6161</v>
      </c>
      <c r="D150" s="0" t="s">
        <v>1043</v>
      </c>
      <c r="E150" s="0" t="s">
        <v>1047</v>
      </c>
      <c r="F150" s="0" t="s">
        <v>987</v>
      </c>
      <c r="G150" s="0" t="s">
        <v>1070</v>
      </c>
      <c r="H150" s="0" t="s">
        <v>979</v>
      </c>
      <c r="I150" s="0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4226102884333</v>
      </c>
      <c r="B151" s="0" t="n">
        <v>407010386</v>
      </c>
      <c r="C151" s="0" t="n">
        <v>6316.12</v>
      </c>
      <c r="D151" s="0" t="s">
        <v>1043</v>
      </c>
      <c r="E151" s="0" t="s">
        <v>1045</v>
      </c>
      <c r="F151" s="0" t="s">
        <v>987</v>
      </c>
      <c r="G151" s="0" t="s">
        <v>1070</v>
      </c>
      <c r="H151" s="0" t="s">
        <v>979</v>
      </c>
      <c r="I151" s="0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4226102884344</v>
      </c>
      <c r="B152" s="0" t="n">
        <v>407010386</v>
      </c>
      <c r="C152" s="0" t="n">
        <v>6316.12</v>
      </c>
      <c r="D152" s="0" t="s">
        <v>1043</v>
      </c>
      <c r="E152" s="0" t="s">
        <v>1045</v>
      </c>
      <c r="F152" s="0" t="s">
        <v>987</v>
      </c>
      <c r="G152" s="0" t="s">
        <v>1070</v>
      </c>
      <c r="H152" s="0" t="s">
        <v>979</v>
      </c>
      <c r="I152" s="0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4226102878360</v>
      </c>
      <c r="B153" s="0" t="n">
        <v>407010386</v>
      </c>
      <c r="C153" s="0" t="n">
        <v>6175.04</v>
      </c>
      <c r="D153" s="0" t="s">
        <v>1041</v>
      </c>
      <c r="E153" s="0" t="s">
        <v>1068</v>
      </c>
      <c r="F153" s="0" t="s">
        <v>987</v>
      </c>
      <c r="G153" s="0" t="s">
        <v>1070</v>
      </c>
      <c r="H153" s="0" t="s">
        <v>979</v>
      </c>
      <c r="I153" s="0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4226102884366</v>
      </c>
      <c r="B154" s="0" t="n">
        <v>407010386</v>
      </c>
      <c r="C154" s="0" t="n">
        <v>6153</v>
      </c>
      <c r="D154" s="0" t="s">
        <v>1043</v>
      </c>
      <c r="E154" s="0" t="s">
        <v>1045</v>
      </c>
      <c r="F154" s="0" t="s">
        <v>987</v>
      </c>
      <c r="G154" s="0" t="s">
        <v>1070</v>
      </c>
      <c r="H154" s="0" t="s">
        <v>979</v>
      </c>
      <c r="I154" s="0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4226102884377</v>
      </c>
      <c r="B155" s="0" t="n">
        <v>407010386</v>
      </c>
      <c r="C155" s="0" t="n">
        <v>6316.12</v>
      </c>
      <c r="D155" s="0" t="s">
        <v>1043</v>
      </c>
      <c r="E155" s="0" t="s">
        <v>1045</v>
      </c>
      <c r="F155" s="0" t="s">
        <v>987</v>
      </c>
      <c r="G155" s="0" t="s">
        <v>1070</v>
      </c>
      <c r="H155" s="0" t="s">
        <v>979</v>
      </c>
      <c r="I155" s="0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4226102884388</v>
      </c>
      <c r="B156" s="0" t="n">
        <v>407010386</v>
      </c>
      <c r="C156" s="0" t="n">
        <v>6153</v>
      </c>
      <c r="D156" s="0" t="s">
        <v>1043</v>
      </c>
      <c r="E156" s="0" t="s">
        <v>1045</v>
      </c>
      <c r="F156" s="0" t="s">
        <v>987</v>
      </c>
      <c r="G156" s="0" t="s">
        <v>1070</v>
      </c>
      <c r="H156" s="0" t="s">
        <v>979</v>
      </c>
      <c r="I156" s="0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4226102884399</v>
      </c>
      <c r="B157" s="0" t="n">
        <v>407010386</v>
      </c>
      <c r="C157" s="0" t="n">
        <v>6324.12</v>
      </c>
      <c r="D157" s="0" t="s">
        <v>1043</v>
      </c>
      <c r="E157" s="0" t="s">
        <v>1047</v>
      </c>
      <c r="F157" s="0" t="s">
        <v>987</v>
      </c>
      <c r="G157" s="0" t="s">
        <v>1070</v>
      </c>
      <c r="H157" s="0" t="s">
        <v>979</v>
      </c>
      <c r="I157" s="0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4226102884421</v>
      </c>
      <c r="B158" s="0" t="n">
        <v>407010386</v>
      </c>
      <c r="C158" s="0" t="n">
        <v>6335.14</v>
      </c>
      <c r="D158" s="0" t="s">
        <v>1043</v>
      </c>
      <c r="E158" s="0" t="s">
        <v>1047</v>
      </c>
      <c r="F158" s="0" t="s">
        <v>987</v>
      </c>
      <c r="G158" s="0" t="s">
        <v>1070</v>
      </c>
      <c r="H158" s="0" t="s">
        <v>979</v>
      </c>
      <c r="I158" s="0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4226102884432</v>
      </c>
      <c r="B159" s="0" t="n">
        <v>407010386</v>
      </c>
      <c r="C159" s="0" t="n">
        <v>6316.12</v>
      </c>
      <c r="D159" s="0" t="s">
        <v>1043</v>
      </c>
      <c r="E159" s="0" t="s">
        <v>1047</v>
      </c>
      <c r="F159" s="0" t="s">
        <v>987</v>
      </c>
      <c r="G159" s="0" t="s">
        <v>1070</v>
      </c>
      <c r="H159" s="0" t="s">
        <v>979</v>
      </c>
      <c r="I159" s="0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4226102884443</v>
      </c>
      <c r="B160" s="0" t="n">
        <v>407010386</v>
      </c>
      <c r="C160" s="0" t="n">
        <v>6316.12</v>
      </c>
      <c r="D160" s="0" t="s">
        <v>1043</v>
      </c>
      <c r="E160" s="0" t="s">
        <v>1047</v>
      </c>
      <c r="F160" s="0" t="s">
        <v>987</v>
      </c>
      <c r="G160" s="0" t="s">
        <v>1070</v>
      </c>
      <c r="H160" s="0" t="s">
        <v>979</v>
      </c>
      <c r="I160" s="0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4226102884355</v>
      </c>
      <c r="B161" s="0" t="n">
        <v>407010386</v>
      </c>
      <c r="C161" s="0" t="n">
        <v>6316.12</v>
      </c>
      <c r="D161" s="0" t="s">
        <v>1043</v>
      </c>
      <c r="E161" s="0" t="s">
        <v>1045</v>
      </c>
      <c r="F161" s="0" t="s">
        <v>987</v>
      </c>
      <c r="G161" s="0" t="s">
        <v>1070</v>
      </c>
      <c r="H161" s="0" t="s">
        <v>979</v>
      </c>
      <c r="I161" s="0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4226102884487</v>
      </c>
      <c r="B162" s="0" t="n">
        <v>407010386</v>
      </c>
      <c r="C162" s="0" t="n">
        <v>6316.12</v>
      </c>
      <c r="D162" s="0" t="s">
        <v>1045</v>
      </c>
      <c r="E162" s="0" t="s">
        <v>1046</v>
      </c>
      <c r="F162" s="0" t="s">
        <v>987</v>
      </c>
      <c r="G162" s="0" t="s">
        <v>1070</v>
      </c>
      <c r="H162" s="0" t="s">
        <v>979</v>
      </c>
      <c r="I162" s="0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4226102884498</v>
      </c>
      <c r="B163" s="0" t="n">
        <v>407010386</v>
      </c>
      <c r="C163" s="0" t="n">
        <v>6324.12</v>
      </c>
      <c r="D163" s="0" t="s">
        <v>1045</v>
      </c>
      <c r="E163" s="0" t="s">
        <v>1046</v>
      </c>
      <c r="F163" s="0" t="s">
        <v>987</v>
      </c>
      <c r="G163" s="0" t="s">
        <v>1070</v>
      </c>
      <c r="H163" s="0" t="s">
        <v>979</v>
      </c>
      <c r="I163" s="0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4226102884509</v>
      </c>
      <c r="B164" s="0" t="n">
        <v>407010386</v>
      </c>
      <c r="C164" s="0" t="n">
        <v>6161</v>
      </c>
      <c r="D164" s="0" t="s">
        <v>1045</v>
      </c>
      <c r="E164" s="0" t="s">
        <v>1046</v>
      </c>
      <c r="F164" s="0" t="s">
        <v>987</v>
      </c>
      <c r="G164" s="0" t="s">
        <v>1070</v>
      </c>
      <c r="H164" s="0" t="s">
        <v>979</v>
      </c>
      <c r="I164" s="0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4226102884510</v>
      </c>
      <c r="B165" s="0" t="n">
        <v>407010386</v>
      </c>
      <c r="C165" s="0" t="n">
        <v>6161</v>
      </c>
      <c r="D165" s="0" t="s">
        <v>1045</v>
      </c>
      <c r="E165" s="0" t="s">
        <v>1046</v>
      </c>
      <c r="F165" s="0" t="s">
        <v>987</v>
      </c>
      <c r="G165" s="0" t="s">
        <v>1070</v>
      </c>
      <c r="H165" s="0" t="s">
        <v>979</v>
      </c>
      <c r="I165" s="0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4226102884520</v>
      </c>
      <c r="B166" s="0" t="n">
        <v>407010386</v>
      </c>
      <c r="C166" s="0" t="n">
        <v>6161</v>
      </c>
      <c r="D166" s="0" t="s">
        <v>1045</v>
      </c>
      <c r="E166" s="0" t="s">
        <v>1046</v>
      </c>
      <c r="F166" s="0" t="s">
        <v>987</v>
      </c>
      <c r="G166" s="0" t="s">
        <v>1070</v>
      </c>
      <c r="H166" s="0" t="s">
        <v>979</v>
      </c>
      <c r="I166" s="0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4226102892902</v>
      </c>
      <c r="B167" s="0" t="n">
        <v>407010386</v>
      </c>
      <c r="C167" s="0" t="n">
        <v>6335.14</v>
      </c>
      <c r="D167" s="0" t="s">
        <v>1046</v>
      </c>
      <c r="E167" s="0" t="s">
        <v>1053</v>
      </c>
      <c r="F167" s="0" t="s">
        <v>987</v>
      </c>
      <c r="G167" s="0" t="s">
        <v>1070</v>
      </c>
      <c r="H167" s="0" t="s">
        <v>979</v>
      </c>
      <c r="I167" s="0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4226102892913</v>
      </c>
      <c r="B168" s="0" t="n">
        <v>407010386</v>
      </c>
      <c r="C168" s="0" t="n">
        <v>6191.04</v>
      </c>
      <c r="D168" s="0" t="s">
        <v>1046</v>
      </c>
      <c r="E168" s="0" t="s">
        <v>1053</v>
      </c>
      <c r="F168" s="0" t="s">
        <v>987</v>
      </c>
      <c r="G168" s="0" t="s">
        <v>1070</v>
      </c>
      <c r="H168" s="0" t="s">
        <v>979</v>
      </c>
      <c r="I168" s="0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4226102884476</v>
      </c>
      <c r="B169" s="0" t="n">
        <v>407010386</v>
      </c>
      <c r="C169" s="0" t="n">
        <v>6324.12</v>
      </c>
      <c r="D169" s="0" t="s">
        <v>1043</v>
      </c>
      <c r="E169" s="0" t="s">
        <v>1047</v>
      </c>
      <c r="F169" s="0" t="s">
        <v>987</v>
      </c>
      <c r="G169" s="0" t="s">
        <v>1070</v>
      </c>
      <c r="H169" s="0" t="s">
        <v>979</v>
      </c>
      <c r="I169" s="0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4226102892935</v>
      </c>
      <c r="B170" s="0" t="n">
        <v>407010386</v>
      </c>
      <c r="C170" s="0" t="n">
        <v>6178.37</v>
      </c>
      <c r="D170" s="0" t="s">
        <v>1049</v>
      </c>
      <c r="E170" s="0" t="s">
        <v>1053</v>
      </c>
      <c r="F170" s="0" t="s">
        <v>987</v>
      </c>
      <c r="G170" s="0" t="s">
        <v>1070</v>
      </c>
      <c r="H170" s="0" t="s">
        <v>979</v>
      </c>
      <c r="I170" s="0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4226102892946</v>
      </c>
      <c r="B171" s="0" t="n">
        <v>407010386</v>
      </c>
      <c r="C171" s="0" t="n">
        <v>6189.39</v>
      </c>
      <c r="D171" s="0" t="s">
        <v>1049</v>
      </c>
      <c r="E171" s="0" t="s">
        <v>1053</v>
      </c>
      <c r="F171" s="0" t="s">
        <v>987</v>
      </c>
      <c r="G171" s="0" t="s">
        <v>1070</v>
      </c>
      <c r="H171" s="0" t="s">
        <v>979</v>
      </c>
      <c r="I171" s="0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4226102893793</v>
      </c>
      <c r="B172" s="0" t="n">
        <v>407010386</v>
      </c>
      <c r="C172" s="0" t="n">
        <v>6316.12</v>
      </c>
      <c r="D172" s="0" t="s">
        <v>1056</v>
      </c>
      <c r="E172" s="0" t="s">
        <v>1051</v>
      </c>
      <c r="F172" s="0" t="s">
        <v>987</v>
      </c>
      <c r="G172" s="0" t="s">
        <v>1070</v>
      </c>
      <c r="H172" s="0" t="s">
        <v>979</v>
      </c>
      <c r="I172" s="0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4226102893804</v>
      </c>
      <c r="B173" s="0" t="n">
        <v>407010386</v>
      </c>
      <c r="C173" s="0" t="n">
        <v>6175.04</v>
      </c>
      <c r="D173" s="0" t="s">
        <v>1056</v>
      </c>
      <c r="E173" s="0" t="s">
        <v>1071</v>
      </c>
      <c r="F173" s="0" t="s">
        <v>987</v>
      </c>
      <c r="G173" s="0" t="s">
        <v>1070</v>
      </c>
      <c r="H173" s="0" t="s">
        <v>979</v>
      </c>
      <c r="I173" s="0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4226102893815</v>
      </c>
      <c r="B174" s="0" t="n">
        <v>407010386</v>
      </c>
      <c r="C174" s="0" t="n">
        <v>6145</v>
      </c>
      <c r="D174" s="0" t="s">
        <v>1056</v>
      </c>
      <c r="E174" s="0" t="s">
        <v>1051</v>
      </c>
      <c r="F174" s="0" t="s">
        <v>987</v>
      </c>
      <c r="G174" s="0" t="s">
        <v>1070</v>
      </c>
      <c r="H174" s="0" t="s">
        <v>979</v>
      </c>
      <c r="I174" s="0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4226102893826</v>
      </c>
      <c r="B175" s="0" t="n">
        <v>407010386</v>
      </c>
      <c r="C175" s="0" t="n">
        <v>6145</v>
      </c>
      <c r="D175" s="0" t="s">
        <v>1056</v>
      </c>
      <c r="E175" s="0" t="s">
        <v>1051</v>
      </c>
      <c r="F175" s="0" t="s">
        <v>987</v>
      </c>
      <c r="G175" s="0" t="s">
        <v>1070</v>
      </c>
      <c r="H175" s="0" t="s">
        <v>979</v>
      </c>
      <c r="I175" s="0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4226102893837</v>
      </c>
      <c r="B176" s="0" t="n">
        <v>407010386</v>
      </c>
      <c r="C176" s="0" t="n">
        <v>6145</v>
      </c>
      <c r="D176" s="0" t="s">
        <v>1056</v>
      </c>
      <c r="E176" s="0" t="s">
        <v>1051</v>
      </c>
      <c r="F176" s="0" t="s">
        <v>987</v>
      </c>
      <c r="G176" s="0" t="s">
        <v>1070</v>
      </c>
      <c r="H176" s="0" t="s">
        <v>979</v>
      </c>
      <c r="I176" s="0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4226102892924</v>
      </c>
      <c r="B177" s="0" t="n">
        <v>407010386</v>
      </c>
      <c r="C177" s="0" t="n">
        <v>6194.06</v>
      </c>
      <c r="D177" s="0" t="s">
        <v>1046</v>
      </c>
      <c r="E177" s="0" t="s">
        <v>1053</v>
      </c>
      <c r="F177" s="0" t="s">
        <v>987</v>
      </c>
      <c r="G177" s="0" t="s">
        <v>1070</v>
      </c>
      <c r="H177" s="0" t="s">
        <v>979</v>
      </c>
      <c r="I177" s="0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4226102893859</v>
      </c>
      <c r="B178" s="0" t="n">
        <v>407010386</v>
      </c>
      <c r="C178" s="0" t="n">
        <v>6308.12</v>
      </c>
      <c r="D178" s="0" t="s">
        <v>1056</v>
      </c>
      <c r="E178" s="0" t="s">
        <v>1051</v>
      </c>
      <c r="F178" s="0" t="s">
        <v>987</v>
      </c>
      <c r="G178" s="0" t="s">
        <v>1070</v>
      </c>
      <c r="H178" s="0" t="s">
        <v>979</v>
      </c>
      <c r="I178" s="0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4226102893860</v>
      </c>
      <c r="B179" s="0" t="n">
        <v>407010386</v>
      </c>
      <c r="C179" s="0" t="n">
        <v>6308.12</v>
      </c>
      <c r="D179" s="0" t="s">
        <v>1051</v>
      </c>
      <c r="E179" s="0" t="s">
        <v>1071</v>
      </c>
      <c r="F179" s="0" t="s">
        <v>987</v>
      </c>
      <c r="G179" s="0" t="s">
        <v>1070</v>
      </c>
      <c r="H179" s="0" t="s">
        <v>979</v>
      </c>
      <c r="I179" s="0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4226102893870</v>
      </c>
      <c r="B180" s="0" t="n">
        <v>407010386</v>
      </c>
      <c r="C180" s="0" t="n">
        <v>6324.12</v>
      </c>
      <c r="D180" s="0" t="s">
        <v>1051</v>
      </c>
      <c r="E180" s="0" t="s">
        <v>1055</v>
      </c>
      <c r="F180" s="0" t="s">
        <v>987</v>
      </c>
      <c r="G180" s="0" t="s">
        <v>1070</v>
      </c>
      <c r="H180" s="0" t="s">
        <v>979</v>
      </c>
      <c r="I180" s="0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4226102893881</v>
      </c>
      <c r="B181" s="0" t="n">
        <v>407010386</v>
      </c>
      <c r="C181" s="0" t="n">
        <v>6226.56</v>
      </c>
      <c r="D181" s="0" t="s">
        <v>1051</v>
      </c>
      <c r="E181" s="0" t="s">
        <v>1071</v>
      </c>
      <c r="F181" s="0" t="s">
        <v>987</v>
      </c>
      <c r="G181" s="0" t="s">
        <v>1070</v>
      </c>
      <c r="H181" s="0" t="s">
        <v>979</v>
      </c>
      <c r="I181" s="0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4226102893892</v>
      </c>
      <c r="B182" s="0" t="n">
        <v>407010386</v>
      </c>
      <c r="C182" s="0" t="n">
        <v>6316.12</v>
      </c>
      <c r="D182" s="0" t="s">
        <v>1051</v>
      </c>
      <c r="E182" s="0" t="s">
        <v>1071</v>
      </c>
      <c r="F182" s="0" t="s">
        <v>987</v>
      </c>
      <c r="G182" s="0" t="s">
        <v>1070</v>
      </c>
      <c r="H182" s="0" t="s">
        <v>979</v>
      </c>
      <c r="I182" s="0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4226102893925</v>
      </c>
      <c r="B183" s="0" t="n">
        <v>407010386</v>
      </c>
      <c r="C183" s="0" t="n">
        <v>6153</v>
      </c>
      <c r="D183" s="0" t="s">
        <v>1051</v>
      </c>
      <c r="E183" s="0" t="s">
        <v>1071</v>
      </c>
      <c r="F183" s="0" t="s">
        <v>987</v>
      </c>
      <c r="G183" s="0" t="s">
        <v>1070</v>
      </c>
      <c r="H183" s="0" t="s">
        <v>979</v>
      </c>
      <c r="I183" s="0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4226102893958</v>
      </c>
      <c r="B184" s="0" t="n">
        <v>407010386</v>
      </c>
      <c r="C184" s="0" t="n">
        <v>6153</v>
      </c>
      <c r="D184" s="0" t="s">
        <v>1071</v>
      </c>
      <c r="E184" s="0" t="s">
        <v>1055</v>
      </c>
      <c r="F184" s="0" t="s">
        <v>987</v>
      </c>
      <c r="G184" s="0" t="s">
        <v>1070</v>
      </c>
      <c r="H184" s="0" t="s">
        <v>979</v>
      </c>
      <c r="I184" s="0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4226102893848</v>
      </c>
      <c r="B185" s="0" t="n">
        <v>407010386</v>
      </c>
      <c r="C185" s="0" t="n">
        <v>6308.12</v>
      </c>
      <c r="D185" s="0" t="s">
        <v>1056</v>
      </c>
      <c r="E185" s="0" t="s">
        <v>1051</v>
      </c>
      <c r="F185" s="0" t="s">
        <v>987</v>
      </c>
      <c r="G185" s="0" t="s">
        <v>1070</v>
      </c>
      <c r="H185" s="0" t="s">
        <v>979</v>
      </c>
      <c r="I185" s="0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4226102893970</v>
      </c>
      <c r="B186" s="0" t="n">
        <v>407010386</v>
      </c>
      <c r="C186" s="0" t="n">
        <v>6175.04</v>
      </c>
      <c r="D186" s="0" t="s">
        <v>1052</v>
      </c>
      <c r="E186" s="0" t="s">
        <v>1060</v>
      </c>
      <c r="F186" s="0" t="s">
        <v>987</v>
      </c>
      <c r="G186" s="0" t="s">
        <v>1070</v>
      </c>
      <c r="H186" s="0" t="s">
        <v>979</v>
      </c>
      <c r="I186" s="0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4226102893980</v>
      </c>
      <c r="B187" s="0" t="n">
        <v>407010386</v>
      </c>
      <c r="C187" s="0" t="n">
        <v>6175.04</v>
      </c>
      <c r="D187" s="0" t="s">
        <v>1052</v>
      </c>
      <c r="E187" s="0" t="s">
        <v>1060</v>
      </c>
      <c r="F187" s="0" t="s">
        <v>987</v>
      </c>
      <c r="G187" s="0" t="s">
        <v>1070</v>
      </c>
      <c r="H187" s="0" t="s">
        <v>979</v>
      </c>
      <c r="I187" s="0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4226102893991</v>
      </c>
      <c r="B188" s="0" t="n">
        <v>407010386</v>
      </c>
      <c r="C188" s="0" t="n">
        <v>6338.16</v>
      </c>
      <c r="D188" s="0" t="s">
        <v>1052</v>
      </c>
      <c r="E188" s="0" t="s">
        <v>1060</v>
      </c>
      <c r="F188" s="0" t="s">
        <v>987</v>
      </c>
      <c r="G188" s="0" t="s">
        <v>1070</v>
      </c>
      <c r="H188" s="0" t="s">
        <v>979</v>
      </c>
      <c r="I188" s="0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4226102894002</v>
      </c>
      <c r="B189" s="0" t="n">
        <v>407010386</v>
      </c>
      <c r="C189" s="0" t="n">
        <v>6153</v>
      </c>
      <c r="D189" s="0" t="s">
        <v>1052</v>
      </c>
      <c r="E189" s="0" t="s">
        <v>1060</v>
      </c>
      <c r="F189" s="0" t="s">
        <v>987</v>
      </c>
      <c r="G189" s="0" t="s">
        <v>1070</v>
      </c>
      <c r="H189" s="0" t="s">
        <v>979</v>
      </c>
      <c r="I189" s="0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4226102906245</v>
      </c>
      <c r="B190" s="0" t="n">
        <v>407010386</v>
      </c>
      <c r="C190" s="0" t="n">
        <v>6153</v>
      </c>
      <c r="D190" s="0" t="s">
        <v>1071</v>
      </c>
      <c r="E190" s="0" t="s">
        <v>1055</v>
      </c>
      <c r="F190" s="0" t="s">
        <v>987</v>
      </c>
      <c r="G190" s="0" t="s">
        <v>1070</v>
      </c>
      <c r="H190" s="0" t="s">
        <v>979</v>
      </c>
      <c r="I190" s="0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4226102906256</v>
      </c>
      <c r="B191" s="0" t="n">
        <v>407010386</v>
      </c>
      <c r="C191" s="0" t="n">
        <v>6193.78</v>
      </c>
      <c r="D191" s="0" t="s">
        <v>1071</v>
      </c>
      <c r="E191" s="0" t="s">
        <v>1055</v>
      </c>
      <c r="F191" s="0" t="s">
        <v>987</v>
      </c>
      <c r="G191" s="0" t="s">
        <v>1070</v>
      </c>
      <c r="H191" s="0" t="s">
        <v>979</v>
      </c>
      <c r="I191" s="0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4226102906267</v>
      </c>
      <c r="B192" s="0" t="n">
        <v>407010386</v>
      </c>
      <c r="C192" s="0" t="n">
        <v>6193.78</v>
      </c>
      <c r="D192" s="0" t="s">
        <v>1071</v>
      </c>
      <c r="E192" s="0" t="s">
        <v>1055</v>
      </c>
      <c r="F192" s="0" t="s">
        <v>987</v>
      </c>
      <c r="G192" s="0" t="s">
        <v>1070</v>
      </c>
      <c r="H192" s="0" t="s">
        <v>979</v>
      </c>
      <c r="I192" s="0" t="n">
        <f aca="false">VLOOKUP(B192,premios!$A$1:$B$100,2,0)</f>
        <v>3072.5</v>
      </c>
    </row>
    <row r="193" customFormat="false" ht="15" hidden="false" customHeight="false" outlineLevel="0" collapsed="false">
      <c r="A193" s="18" t="n">
        <v>4226102893969</v>
      </c>
      <c r="B193" s="0" t="n">
        <v>407010386</v>
      </c>
      <c r="C193" s="0" t="n">
        <v>6153</v>
      </c>
      <c r="D193" s="0" t="s">
        <v>1071</v>
      </c>
      <c r="E193" s="0" t="s">
        <v>1055</v>
      </c>
      <c r="F193" s="0" t="s">
        <v>987</v>
      </c>
      <c r="G193" s="0" t="s">
        <v>1070</v>
      </c>
      <c r="H193" s="0" t="s">
        <v>979</v>
      </c>
      <c r="I193" s="0" t="n">
        <f aca="false">VLOOKUP(B193,premios!$A$1:$B$100,2,0)</f>
        <v>3072.5</v>
      </c>
    </row>
    <row r="194" customFormat="false" ht="15" hidden="false" customHeight="false" outlineLevel="0" collapsed="false">
      <c r="A194" s="18" t="n">
        <v>4226102906278</v>
      </c>
      <c r="B194" s="0" t="n">
        <v>407010386</v>
      </c>
      <c r="C194" s="0" t="n">
        <v>6193.78</v>
      </c>
      <c r="D194" s="0" t="s">
        <v>1071</v>
      </c>
      <c r="E194" s="0" t="s">
        <v>1055</v>
      </c>
      <c r="F194" s="0" t="s">
        <v>987</v>
      </c>
      <c r="G194" s="0" t="s">
        <v>1070</v>
      </c>
      <c r="H194" s="0" t="s">
        <v>979</v>
      </c>
      <c r="I194" s="0" t="n">
        <f aca="false">VLOOKUP(B194,premios!$A$1:$B$100,2,0)</f>
        <v>3072.5</v>
      </c>
    </row>
    <row r="195" customFormat="false" ht="15" hidden="false" customHeight="false" outlineLevel="0" collapsed="false">
      <c r="A195" s="18" t="n">
        <v>4226103468708</v>
      </c>
      <c r="B195" s="0" t="n">
        <v>415010012</v>
      </c>
      <c r="C195" s="0" t="n">
        <v>39758.98</v>
      </c>
      <c r="D195" s="0" t="s">
        <v>1021</v>
      </c>
      <c r="E195" s="0" t="s">
        <v>1029</v>
      </c>
      <c r="F195" s="0" t="s">
        <v>986</v>
      </c>
      <c r="G195" s="0" t="s">
        <v>1072</v>
      </c>
      <c r="H195" s="0" t="s">
        <v>981</v>
      </c>
      <c r="I195" s="0" t="e">
        <f aca="false">VLOOKUP(B195,premios!$A$1:$B$100,2,0)</f>
        <v>#N/A</v>
      </c>
    </row>
    <row r="196" customFormat="false" ht="15" hidden="false" customHeight="false" outlineLevel="0" collapsed="false">
      <c r="A196" s="18" t="n">
        <v>4226103498925</v>
      </c>
      <c r="B196" s="0" t="n">
        <v>415010012</v>
      </c>
      <c r="C196" s="0" t="n">
        <v>29041.7</v>
      </c>
      <c r="D196" s="0" t="s">
        <v>1073</v>
      </c>
      <c r="E196" s="0" t="s">
        <v>1035</v>
      </c>
      <c r="F196" s="0" t="s">
        <v>986</v>
      </c>
      <c r="G196" s="0" t="s">
        <v>1072</v>
      </c>
      <c r="H196" s="0" t="s">
        <v>981</v>
      </c>
      <c r="I196" s="0" t="e">
        <f aca="false">VLOOKUP(B196,premios!$A$1:$B$100,2,0)</f>
        <v>#N/A</v>
      </c>
    </row>
    <row r="197" customFormat="false" ht="15" hidden="false" customHeight="false" outlineLevel="0" collapsed="false">
      <c r="A197" s="18" t="n">
        <v>4226103507846</v>
      </c>
      <c r="B197" s="0" t="n">
        <v>406030057</v>
      </c>
      <c r="C197" s="0" t="n">
        <v>4969.55</v>
      </c>
      <c r="D197" s="0" t="s">
        <v>1048</v>
      </c>
      <c r="E197" s="0" t="s">
        <v>1034</v>
      </c>
      <c r="F197" s="0" t="s">
        <v>986</v>
      </c>
      <c r="G197" s="0" t="s">
        <v>1072</v>
      </c>
      <c r="H197" s="0" t="s">
        <v>981</v>
      </c>
      <c r="I197" s="0" t="e">
        <f aca="false">VLOOKUP(B197,premios!$A$1:$B$100,2,0)</f>
        <v>#N/A</v>
      </c>
    </row>
    <row r="198" customFormat="false" ht="15" hidden="false" customHeight="false" outlineLevel="0" collapsed="false">
      <c r="A198" s="18" t="n">
        <v>4226103512433</v>
      </c>
      <c r="B198" s="0" t="n">
        <v>406050031</v>
      </c>
      <c r="C198" s="0" t="n">
        <v>6166.73</v>
      </c>
      <c r="D198" s="0" t="s">
        <v>1034</v>
      </c>
      <c r="E198" s="0" t="s">
        <v>1028</v>
      </c>
      <c r="F198" s="0" t="s">
        <v>987</v>
      </c>
      <c r="G198" s="0" t="s">
        <v>1072</v>
      </c>
      <c r="H198" s="0" t="s">
        <v>981</v>
      </c>
      <c r="I198" s="0" t="n">
        <f aca="false">VLOOKUP(B198,premios!$A$1:$B$100,2,0)</f>
        <v>1492.3125</v>
      </c>
    </row>
    <row r="199" customFormat="false" ht="15" hidden="false" customHeight="false" outlineLevel="0" collapsed="false">
      <c r="A199" s="18" t="n">
        <v>4226103512444</v>
      </c>
      <c r="B199" s="0" t="n">
        <v>406050066</v>
      </c>
      <c r="C199" s="0" t="n">
        <v>5980.6</v>
      </c>
      <c r="D199" s="0" t="s">
        <v>1034</v>
      </c>
      <c r="E199" s="0" t="s">
        <v>1028</v>
      </c>
      <c r="F199" s="0" t="s">
        <v>987</v>
      </c>
      <c r="G199" s="0" t="s">
        <v>1072</v>
      </c>
      <c r="H199" s="0" t="s">
        <v>981</v>
      </c>
      <c r="I199" s="0" t="n">
        <f aca="false">VLOOKUP(B199,premios!$A$1:$B$100,2,0)</f>
        <v>1445.78</v>
      </c>
    </row>
    <row r="200" customFormat="false" ht="15" hidden="false" customHeight="false" outlineLevel="0" collapsed="false">
      <c r="A200" s="18" t="n">
        <v>4226103514886</v>
      </c>
      <c r="B200" s="0" t="n">
        <v>406030138</v>
      </c>
      <c r="C200" s="0" t="n">
        <v>4503.3</v>
      </c>
      <c r="D200" s="0" t="s">
        <v>1038</v>
      </c>
      <c r="E200" s="0" t="s">
        <v>1036</v>
      </c>
      <c r="F200" s="0" t="s">
        <v>987</v>
      </c>
      <c r="G200" s="0" t="s">
        <v>1072</v>
      </c>
      <c r="H200" s="0" t="s">
        <v>981</v>
      </c>
      <c r="I200" s="0" t="e">
        <f aca="false">VLOOKUP(B200,premios!$A$1:$B$100,2,0)</f>
        <v>#N/A</v>
      </c>
    </row>
    <row r="201" customFormat="false" ht="15" hidden="false" customHeight="false" outlineLevel="0" collapsed="false">
      <c r="A201" s="18" t="n">
        <v>4226103516635</v>
      </c>
      <c r="B201" s="0" t="n">
        <v>406030138</v>
      </c>
      <c r="C201" s="0" t="n">
        <v>9725.97</v>
      </c>
      <c r="D201" s="0" t="s">
        <v>1035</v>
      </c>
      <c r="E201" s="0" t="s">
        <v>1042</v>
      </c>
      <c r="F201" s="0" t="s">
        <v>986</v>
      </c>
      <c r="G201" s="0" t="s">
        <v>1072</v>
      </c>
      <c r="H201" s="0" t="s">
        <v>981</v>
      </c>
      <c r="I201" s="0" t="e">
        <f aca="false">VLOOKUP(B201,premios!$A$1:$B$100,2,0)</f>
        <v>#N/A</v>
      </c>
    </row>
    <row r="202" customFormat="false" ht="15" hidden="false" customHeight="false" outlineLevel="0" collapsed="false">
      <c r="A202" s="18" t="n">
        <v>4226103528603</v>
      </c>
      <c r="B202" s="0" t="n">
        <v>406030138</v>
      </c>
      <c r="C202" s="0" t="n">
        <v>12241.32</v>
      </c>
      <c r="D202" s="0" t="s">
        <v>1042</v>
      </c>
      <c r="E202" s="0" t="s">
        <v>1052</v>
      </c>
      <c r="F202" s="0" t="s">
        <v>986</v>
      </c>
      <c r="G202" s="0" t="s">
        <v>1072</v>
      </c>
      <c r="H202" s="0" t="s">
        <v>981</v>
      </c>
      <c r="I202" s="0" t="e">
        <f aca="false">VLOOKUP(B202,premios!$A$1:$B$100,2,0)</f>
        <v>#N/A</v>
      </c>
    </row>
    <row r="203" customFormat="false" ht="15" hidden="false" customHeight="false" outlineLevel="0" collapsed="false">
      <c r="A203" s="18" t="n">
        <v>4226103532244</v>
      </c>
      <c r="B203" s="0" t="n">
        <v>415010012</v>
      </c>
      <c r="C203" s="0" t="n">
        <v>4205.78</v>
      </c>
      <c r="D203" s="0" t="s">
        <v>1034</v>
      </c>
      <c r="E203" s="0" t="s">
        <v>1029</v>
      </c>
      <c r="F203" s="0" t="s">
        <v>986</v>
      </c>
      <c r="G203" s="0" t="s">
        <v>1072</v>
      </c>
      <c r="H203" s="0" t="s">
        <v>981</v>
      </c>
      <c r="I203" s="0" t="e">
        <f aca="false">VLOOKUP(B203,premios!$A$1:$B$100,2,0)</f>
        <v>#N/A</v>
      </c>
    </row>
    <row r="204" customFormat="false" ht="15" hidden="false" customHeight="false" outlineLevel="0" collapsed="false">
      <c r="A204" s="18" t="n">
        <v>4226103537040</v>
      </c>
      <c r="B204" s="0" t="n">
        <v>406050031</v>
      </c>
      <c r="C204" s="0" t="n">
        <v>6194.65</v>
      </c>
      <c r="D204" s="0" t="s">
        <v>1049</v>
      </c>
      <c r="E204" s="0" t="s">
        <v>1071</v>
      </c>
      <c r="F204" s="0" t="s">
        <v>986</v>
      </c>
      <c r="G204" s="0" t="s">
        <v>1072</v>
      </c>
      <c r="H204" s="0" t="s">
        <v>981</v>
      </c>
    </row>
    <row r="205" customFormat="false" ht="15" hidden="false" customHeight="false" outlineLevel="0" collapsed="false">
      <c r="A205" s="18" t="n">
        <v>4226103538129</v>
      </c>
      <c r="B205" s="0" t="n">
        <v>406030057</v>
      </c>
      <c r="C205" s="0" t="n">
        <v>2692.65</v>
      </c>
      <c r="D205" s="0" t="s">
        <v>1050</v>
      </c>
      <c r="E205" s="0" t="s">
        <v>1051</v>
      </c>
      <c r="F205" s="0" t="s">
        <v>986</v>
      </c>
      <c r="G205" s="0" t="s">
        <v>1072</v>
      </c>
      <c r="H205" s="0" t="s">
        <v>981</v>
      </c>
      <c r="I205" s="0" t="e">
        <f aca="false">VLOOKUP(B205,premios!$A$1:$B$100,2,0)</f>
        <v>#N/A</v>
      </c>
    </row>
    <row r="206" customFormat="false" ht="15" hidden="false" customHeight="false" outlineLevel="0" collapsed="false">
      <c r="A206" s="18" t="n">
        <v>4226103540890</v>
      </c>
      <c r="B206" s="0" t="n">
        <v>406030111</v>
      </c>
      <c r="C206" s="0" t="n">
        <v>6627.09</v>
      </c>
      <c r="D206" s="0" t="s">
        <v>1053</v>
      </c>
      <c r="E206" s="0" t="s">
        <v>1054</v>
      </c>
      <c r="F206" s="0" t="s">
        <v>986</v>
      </c>
      <c r="G206" s="0" t="s">
        <v>1072</v>
      </c>
      <c r="H206" s="0" t="s">
        <v>981</v>
      </c>
      <c r="I206" s="0" t="e">
        <f aca="false">VLOOKUP(B206,premios!$A$1:$B$100,2,0)</f>
        <v>#N/A</v>
      </c>
    </row>
    <row r="207" customFormat="false" ht="15" hidden="false" customHeight="false" outlineLevel="0" collapsed="false">
      <c r="A207" s="18" t="n">
        <v>4226103549657</v>
      </c>
      <c r="B207" s="0" t="n">
        <v>406030057</v>
      </c>
      <c r="C207" s="0" t="n">
        <v>2783</v>
      </c>
      <c r="D207" s="0" t="s">
        <v>1060</v>
      </c>
      <c r="E207" s="0" t="s">
        <v>1057</v>
      </c>
      <c r="F207" s="0" t="s">
        <v>986</v>
      </c>
      <c r="G207" s="0" t="s">
        <v>1072</v>
      </c>
      <c r="H207" s="0" t="s">
        <v>981</v>
      </c>
      <c r="I207" s="0" t="e">
        <f aca="false">VLOOKUP(B207,premios!$A$1:$B$100,2,0)</f>
        <v>#N/A</v>
      </c>
    </row>
    <row r="208" customFormat="false" ht="15" hidden="false" customHeight="false" outlineLevel="0" collapsed="false">
      <c r="A208" s="18" t="n">
        <v>4226103552748</v>
      </c>
      <c r="B208" s="0" t="n">
        <v>406030090</v>
      </c>
      <c r="C208" s="0" t="n">
        <v>2389.94</v>
      </c>
      <c r="D208" s="0" t="s">
        <v>1053</v>
      </c>
      <c r="E208" s="0" t="s">
        <v>1054</v>
      </c>
      <c r="F208" s="0" t="s">
        <v>987</v>
      </c>
      <c r="G208" s="0" t="s">
        <v>1072</v>
      </c>
      <c r="H208" s="0" t="s">
        <v>981</v>
      </c>
      <c r="I208" s="0" t="e">
        <f aca="false">VLOOKUP(B208,premios!$A$1:$B$100,2,0)</f>
        <v>#N/A</v>
      </c>
    </row>
    <row r="209" customFormat="false" ht="15" hidden="false" customHeight="false" outlineLevel="0" collapsed="false">
      <c r="A209" s="18" t="n">
        <v>4226103525787</v>
      </c>
      <c r="B209" s="0" t="s">
        <v>1074</v>
      </c>
      <c r="C209" s="0" t="n">
        <v>3173.2</v>
      </c>
      <c r="D209" s="0" t="s">
        <v>1024</v>
      </c>
      <c r="E209" s="0" t="s">
        <v>1075</v>
      </c>
      <c r="F209" s="0" t="s">
        <v>986</v>
      </c>
      <c r="G209" s="0" t="s">
        <v>1072</v>
      </c>
      <c r="H209" s="0" t="s">
        <v>981</v>
      </c>
      <c r="I209" s="0" t="e">
        <f aca="false">VLOOKUP(B209,premios!$A$1:$B$100,2,0)</f>
        <v>#N/A</v>
      </c>
    </row>
    <row r="210" customFormat="false" ht="15" hidden="false" customHeight="false" outlineLevel="0" collapsed="false">
      <c r="A210" s="18" t="n">
        <v>4226103560668</v>
      </c>
      <c r="B210" s="0" t="s">
        <v>1074</v>
      </c>
      <c r="C210" s="0" t="n">
        <v>10395.15</v>
      </c>
      <c r="D210" s="0" t="s">
        <v>1042</v>
      </c>
      <c r="E210" s="0" t="s">
        <v>1062</v>
      </c>
      <c r="F210" s="0" t="s">
        <v>986</v>
      </c>
      <c r="G210" s="0" t="s">
        <v>1072</v>
      </c>
      <c r="H210" s="0" t="s">
        <v>981</v>
      </c>
      <c r="I210" s="0" t="e">
        <f aca="false">VLOOKUP(B210,premios!$A$1:$B$100,2,0)</f>
        <v>#N/A</v>
      </c>
    </row>
    <row r="211" customFormat="false" ht="15" hidden="false" customHeight="false" outlineLevel="0" collapsed="false">
      <c r="A211" s="18" t="n">
        <v>4226103560822</v>
      </c>
      <c r="B211" s="0" t="s">
        <v>1076</v>
      </c>
      <c r="C211" s="0" t="n">
        <v>8437.05</v>
      </c>
      <c r="D211" s="0" t="s">
        <v>1057</v>
      </c>
      <c r="E211" s="0" t="s">
        <v>1061</v>
      </c>
      <c r="F211" s="0" t="s">
        <v>986</v>
      </c>
      <c r="G211" s="0" t="s">
        <v>1072</v>
      </c>
      <c r="H211" s="0" t="s">
        <v>981</v>
      </c>
      <c r="I211" s="0" t="e">
        <f aca="false">VLOOKUP(B211,premios!$A$1:$B$100,2,0)</f>
        <v>#N/A</v>
      </c>
    </row>
    <row r="212" customFormat="false" ht="15" hidden="false" customHeight="false" outlineLevel="0" collapsed="false">
      <c r="A212" s="18" t="n">
        <v>4226103563759</v>
      </c>
      <c r="B212" s="0" t="s">
        <v>1074</v>
      </c>
      <c r="C212" s="0" t="n">
        <v>22035.83</v>
      </c>
      <c r="D212" s="0" t="s">
        <v>1028</v>
      </c>
      <c r="E212" s="0" t="s">
        <v>1058</v>
      </c>
      <c r="F212" s="0" t="s">
        <v>986</v>
      </c>
      <c r="G212" s="0" t="s">
        <v>1072</v>
      </c>
      <c r="H212" s="0" t="s">
        <v>981</v>
      </c>
      <c r="I212" s="0" t="e">
        <f aca="false">VLOOKUP(B212,premios!$A$1:$B$100,2,0)</f>
        <v>#N/A</v>
      </c>
    </row>
    <row r="213" customFormat="false" ht="15" hidden="false" customHeight="false" outlineLevel="0" collapsed="false">
      <c r="A213" s="18" t="n">
        <v>4226104394292</v>
      </c>
      <c r="B213" s="0" t="s">
        <v>1077</v>
      </c>
      <c r="C213" s="0" t="n">
        <v>2279.25</v>
      </c>
      <c r="D213" s="0" t="s">
        <v>1078</v>
      </c>
      <c r="E213" s="0" t="s">
        <v>1079</v>
      </c>
      <c r="F213" s="0" t="s">
        <v>986</v>
      </c>
      <c r="G213" s="0" t="s">
        <v>1080</v>
      </c>
      <c r="H213" s="0" t="s">
        <v>982</v>
      </c>
      <c r="I213" s="0" t="e">
        <f aca="false">VLOOKUP(B213,premios!$A$1:$B$100,2,0)</f>
        <v>#N/A</v>
      </c>
    </row>
    <row r="214" customFormat="false" ht="15" hidden="false" customHeight="false" outlineLevel="0" collapsed="false">
      <c r="A214" s="18" t="n">
        <v>4226104417821</v>
      </c>
      <c r="B214" s="0" t="s">
        <v>1081</v>
      </c>
      <c r="C214" s="0" t="n">
        <v>16359.4</v>
      </c>
      <c r="D214" s="0" t="s">
        <v>1082</v>
      </c>
      <c r="E214" s="0" t="s">
        <v>1035</v>
      </c>
      <c r="F214" s="0" t="s">
        <v>986</v>
      </c>
      <c r="G214" s="0" t="s">
        <v>1080</v>
      </c>
      <c r="H214" s="0" t="s">
        <v>982</v>
      </c>
      <c r="I214" s="0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customFormat="fals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8" t="n">
        <v>4226104323628</v>
      </c>
      <c r="B2" s="0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8" t="n">
        <v>4226104334683</v>
      </c>
      <c r="B3" s="0" t="e">
        <f aca="false">VLOOKUP(A3,'202602'!$A$1:$A$211,1,0)</f>
        <v>#N/A</v>
      </c>
      <c r="C3" s="0" t="e">
        <f aca="false">VLOOKUP(A3,'202601'!$A$3:$A$216,1,0)</f>
        <v>#N/A</v>
      </c>
    </row>
    <row r="4" customFormat="false" ht="15" hidden="false" customHeight="false" outlineLevel="0" collapsed="false">
      <c r="A4" s="18" t="n">
        <v>4226104343879</v>
      </c>
      <c r="B4" s="0" t="e">
        <f aca="false">VLOOKUP(A4,'202602'!$A$1:$A$211,1,0)</f>
        <v>#N/A</v>
      </c>
      <c r="C4" s="0" t="e">
        <f aca="false">VLOOKUP(A4,'202601'!$A$3:$A$216,1,0)</f>
        <v>#N/A</v>
      </c>
    </row>
    <row r="5" customFormat="false" ht="15" hidden="false" customHeight="false" outlineLevel="0" collapsed="false">
      <c r="A5" s="18" t="n">
        <v>4226104344154</v>
      </c>
      <c r="B5" s="0" t="e">
        <f aca="false">VLOOKUP(A5,'202602'!$A$1:$A$211,1,0)</f>
        <v>#N/A</v>
      </c>
      <c r="C5" s="0" t="e">
        <f aca="false">VLOOKUP(A5,'202601'!$A$3:$A$216,1,0)</f>
        <v>#N/A</v>
      </c>
    </row>
    <row r="6" customFormat="false" ht="15" hidden="false" customHeight="false" outlineLevel="0" collapsed="false">
      <c r="A6" s="18" t="n">
        <v>4226104350457</v>
      </c>
      <c r="B6" s="0" t="e">
        <f aca="false">VLOOKUP(A6,'202602'!$A$1:$A$211,1,0)</f>
        <v>#N/A</v>
      </c>
      <c r="C6" s="0" t="e">
        <f aca="false">VLOOKUP(A6,'202601'!$A$3:$A$216,1,0)</f>
        <v>#N/A</v>
      </c>
    </row>
    <row r="7" customFormat="false" ht="15" hidden="false" customHeight="false" outlineLevel="0" collapsed="false">
      <c r="A7" s="18" t="n">
        <v>4226104386966</v>
      </c>
      <c r="B7" s="0" t="e">
        <f aca="false">VLOOKUP(A7,'202602'!$A$1:$A$211,1,0)</f>
        <v>#N/A</v>
      </c>
      <c r="C7" s="0" t="e">
        <f aca="false">VLOOKUP(A7,'202601'!$A$3:$A$216,1,0)</f>
        <v>#N/A</v>
      </c>
    </row>
    <row r="8" customFormat="false" ht="15" hidden="false" customHeight="false" outlineLevel="0" collapsed="false">
      <c r="A8" s="18" t="n">
        <v>4226105249432</v>
      </c>
      <c r="B8" s="0" t="e">
        <f aca="false">VLOOKUP(A8,'202602'!$A$1:$A$211,1,0)</f>
        <v>#N/A</v>
      </c>
      <c r="C8" s="0" t="e">
        <f aca="false">VLOOKUP(A8,'202601'!$A$3:$A$216,1,0)</f>
        <v>#N/A</v>
      </c>
    </row>
    <row r="9" customFormat="false" ht="15" hidden="false" customHeight="false" outlineLevel="0" collapsed="false">
      <c r="A9" s="18" t="n">
        <v>4226105253216</v>
      </c>
      <c r="B9" s="0" t="e">
        <f aca="false">VLOOKUP(A9,'202602'!$A$1:$A$211,1,0)</f>
        <v>#N/A</v>
      </c>
      <c r="C9" s="0" t="e">
        <f aca="false">VLOOKUP(A9,'202601'!$A$3:$A$216,1,0)</f>
        <v>#N/A</v>
      </c>
    </row>
    <row r="10" customFormat="false" ht="15" hidden="false" customHeight="false" outlineLevel="0" collapsed="false">
      <c r="A10" s="18" t="n">
        <v>4226105253788</v>
      </c>
      <c r="B10" s="0" t="e">
        <f aca="false">VLOOKUP(A10,'202602'!$A$1:$A$211,1,0)</f>
        <v>#N/A</v>
      </c>
      <c r="C10" s="0" t="e">
        <f aca="false">VLOOKUP(A10,'202601'!$A$3:$A$216,1,0)</f>
        <v>#N/A</v>
      </c>
    </row>
    <row r="11" customFormat="false" ht="15" hidden="false" customHeight="false" outlineLevel="0" collapsed="false">
      <c r="A11" s="18" t="n">
        <v>4226105256208</v>
      </c>
      <c r="B11" s="0" t="e">
        <f aca="false">VLOOKUP(A11,'202602'!$A$1:$A$211,1,0)</f>
        <v>#N/A</v>
      </c>
      <c r="C11" s="0" t="e">
        <f aca="false">VLOOKUP(A11,'202601'!$A$3:$A$216,1,0)</f>
        <v>#N/A</v>
      </c>
    </row>
    <row r="12" customFormat="false" ht="15" hidden="false" customHeight="false" outlineLevel="0" collapsed="false">
      <c r="A12" s="18" t="n">
        <v>4226105256230</v>
      </c>
      <c r="B12" s="0" t="e">
        <f aca="false">VLOOKUP(A12,'202602'!$A$1:$A$211,1,0)</f>
        <v>#N/A</v>
      </c>
      <c r="C12" s="0" t="e">
        <f aca="false">VLOOKUP(A12,'202601'!$A$3:$A$216,1,0)</f>
        <v>#N/A</v>
      </c>
    </row>
    <row r="13" customFormat="false" ht="15" hidden="false" customHeight="false" outlineLevel="0" collapsed="false">
      <c r="A13" s="18" t="n">
        <v>4226105259013</v>
      </c>
      <c r="B13" s="0" t="e">
        <f aca="false">VLOOKUP(A13,'202602'!$A$1:$A$211,1,0)</f>
        <v>#N/A</v>
      </c>
      <c r="C13" s="0" t="e">
        <f aca="false">VLOOKUP(A13,'202601'!$A$3:$A$216,1,0)</f>
        <v>#N/A</v>
      </c>
    </row>
    <row r="14" customFormat="false" ht="15" hidden="false" customHeight="false" outlineLevel="0" collapsed="false">
      <c r="A14" s="18" t="n">
        <v>4226105259057</v>
      </c>
      <c r="B14" s="0" t="e">
        <f aca="false">VLOOKUP(A14,'202602'!$A$1:$A$211,1,0)</f>
        <v>#N/A</v>
      </c>
      <c r="C14" s="0" t="e">
        <f aca="false">VLOOKUP(A14,'202601'!$A$3:$A$216,1,0)</f>
        <v>#N/A</v>
      </c>
    </row>
    <row r="15" customFormat="false" ht="15" hidden="false" customHeight="false" outlineLevel="0" collapsed="false">
      <c r="A15" s="18" t="n">
        <v>4226105259123</v>
      </c>
      <c r="B15" s="0" t="e">
        <f aca="false">VLOOKUP(A15,'202602'!$A$1:$A$211,1,0)</f>
        <v>#N/A</v>
      </c>
      <c r="C15" s="0" t="e">
        <f aca="false">VLOOKUP(A15,'202601'!$A$3:$A$216,1,0)</f>
        <v>#N/A</v>
      </c>
    </row>
    <row r="16" customFormat="false" ht="15" hidden="false" customHeight="false" outlineLevel="0" collapsed="false">
      <c r="A16" s="18" t="n">
        <v>4226105262819</v>
      </c>
      <c r="B16" s="0" t="e">
        <f aca="false">VLOOKUP(A16,'202602'!$A$1:$A$211,1,0)</f>
        <v>#N/A</v>
      </c>
      <c r="C16" s="0" t="e">
        <f aca="false">VLOOKUP(A16,'202601'!$A$3:$A$216,1,0)</f>
        <v>#N/A</v>
      </c>
    </row>
    <row r="17" customFormat="false" ht="15" hidden="false" customHeight="false" outlineLevel="0" collapsed="false">
      <c r="A17" s="18" t="n">
        <v>4226105269584</v>
      </c>
      <c r="B17" s="0" t="e">
        <f aca="false">VLOOKUP(A17,'202602'!$A$1:$A$211,1,0)</f>
        <v>#N/A</v>
      </c>
      <c r="C17" s="0" t="e">
        <f aca="false">VLOOKUP(A17,'202601'!$A$3:$A$216,1,0)</f>
        <v>#N/A</v>
      </c>
    </row>
    <row r="18" customFormat="false" ht="15" hidden="false" customHeight="false" outlineLevel="0" collapsed="false">
      <c r="A18" s="18" t="n">
        <v>4226105269860</v>
      </c>
      <c r="B18" s="0" t="e">
        <f aca="false">VLOOKUP(A18,'202602'!$A$1:$A$211,1,0)</f>
        <v>#N/A</v>
      </c>
      <c r="C18" s="0" t="e">
        <f aca="false">VLOOKUP(A18,'202601'!$A$3:$A$216,1,0)</f>
        <v>#N/A</v>
      </c>
    </row>
    <row r="19" customFormat="false" ht="15" hidden="false" customHeight="false" outlineLevel="0" collapsed="false">
      <c r="A19" s="18" t="n">
        <v>4226105272081</v>
      </c>
      <c r="B19" s="0" t="e">
        <f aca="false">VLOOKUP(A19,'202602'!$A$1:$A$211,1,0)</f>
        <v>#N/A</v>
      </c>
      <c r="C19" s="0" t="e">
        <f aca="false">VLOOKUP(A19,'202601'!$A$3:$A$216,1,0)</f>
        <v>#N/A</v>
      </c>
    </row>
    <row r="20" customFormat="false" ht="15" hidden="false" customHeight="false" outlineLevel="0" collapsed="false">
      <c r="A20" s="18" t="n">
        <v>4226105273159</v>
      </c>
      <c r="B20" s="0" t="e">
        <f aca="false">VLOOKUP(A20,'202602'!$A$1:$A$211,1,0)</f>
        <v>#N/A</v>
      </c>
      <c r="C20" s="0" t="e">
        <f aca="false">VLOOKUP(A20,'202601'!$A$3:$A$216,1,0)</f>
        <v>#N/A</v>
      </c>
    </row>
    <row r="21" customFormat="false" ht="15" hidden="false" customHeight="false" outlineLevel="0" collapsed="false">
      <c r="A21" s="18" t="n">
        <v>4226105273269</v>
      </c>
      <c r="B21" s="0" t="e">
        <f aca="false">VLOOKUP(A21,'202602'!$A$1:$A$211,1,0)</f>
        <v>#N/A</v>
      </c>
      <c r="C21" s="0" t="e">
        <f aca="false">VLOOKUP(A21,'202601'!$A$3:$A$216,1,0)</f>
        <v>#N/A</v>
      </c>
    </row>
    <row r="22" customFormat="false" ht="15" hidden="false" customHeight="false" outlineLevel="0" collapsed="false">
      <c r="A22" s="18" t="n">
        <v>4226105273368</v>
      </c>
      <c r="B22" s="0" t="e">
        <f aca="false">VLOOKUP(A22,'202602'!$A$1:$A$211,1,0)</f>
        <v>#N/A</v>
      </c>
      <c r="C22" s="0" t="e">
        <f aca="false">VLOOKUP(A22,'202601'!$A$3:$A$216,1,0)</f>
        <v>#N/A</v>
      </c>
    </row>
    <row r="23" customFormat="false" ht="15" hidden="false" customHeight="false" outlineLevel="0" collapsed="false">
      <c r="A23" s="18" t="n">
        <v>4226105273588</v>
      </c>
      <c r="B23" s="0" t="e">
        <f aca="false">VLOOKUP(A23,'202602'!$A$1:$A$211,1,0)</f>
        <v>#N/A</v>
      </c>
      <c r="C23" s="0" t="e">
        <f aca="false">VLOOKUP(A23,'202601'!$A$3:$A$216,1,0)</f>
        <v>#N/A</v>
      </c>
    </row>
    <row r="24" customFormat="false" ht="15" hidden="false" customHeight="false" outlineLevel="0" collapsed="false">
      <c r="A24" s="18" t="n">
        <v>4226105273600</v>
      </c>
      <c r="B24" s="0" t="e">
        <f aca="false">VLOOKUP(A24,'202602'!$A$1:$A$211,1,0)</f>
        <v>#N/A</v>
      </c>
      <c r="C24" s="0" t="e">
        <f aca="false">VLOOKUP(A24,'202601'!$A$3:$A$216,1,0)</f>
        <v>#N/A</v>
      </c>
    </row>
    <row r="25" customFormat="false" ht="15" hidden="false" customHeight="false" outlineLevel="0" collapsed="false">
      <c r="A25" s="18" t="n">
        <v>4226105273621</v>
      </c>
      <c r="B25" s="0" t="e">
        <f aca="false">VLOOKUP(A25,'202602'!$A$1:$A$211,1,0)</f>
        <v>#N/A</v>
      </c>
      <c r="C25" s="0" t="e">
        <f aca="false">VLOOKUP(A25,'202601'!$A$3:$A$216,1,0)</f>
        <v>#N/A</v>
      </c>
    </row>
    <row r="26" customFormat="false" ht="15" hidden="false" customHeight="false" outlineLevel="0" collapsed="false">
      <c r="A26" s="18" t="n">
        <v>4226105277328</v>
      </c>
      <c r="B26" s="0" t="e">
        <f aca="false">VLOOKUP(A26,'202602'!$A$1:$A$211,1,0)</f>
        <v>#N/A</v>
      </c>
      <c r="C26" s="0" t="e">
        <f aca="false">VLOOKUP(A26,'202601'!$A$3:$A$216,1,0)</f>
        <v>#N/A</v>
      </c>
    </row>
    <row r="27" customFormat="false" ht="15" hidden="false" customHeight="false" outlineLevel="0" collapsed="false">
      <c r="A27" s="18" t="n">
        <v>4226105277340</v>
      </c>
      <c r="B27" s="0" t="e">
        <f aca="false">VLOOKUP(A27,'202602'!$A$1:$A$211,1,0)</f>
        <v>#N/A</v>
      </c>
      <c r="C27" s="0" t="e">
        <f aca="false">VLOOKUP(A27,'202601'!$A$3:$A$216,1,0)</f>
        <v>#N/A</v>
      </c>
    </row>
    <row r="28" customFormat="false" ht="15" hidden="false" customHeight="false" outlineLevel="0" collapsed="false">
      <c r="A28" s="18" t="n">
        <v>4226105277383</v>
      </c>
      <c r="B28" s="0" t="e">
        <f aca="false">VLOOKUP(A28,'202602'!$A$1:$A$211,1,0)</f>
        <v>#N/A</v>
      </c>
      <c r="C28" s="0" t="e">
        <f aca="false">VLOOKUP(A28,'202601'!$A$3:$A$216,1,0)</f>
        <v>#N/A</v>
      </c>
    </row>
    <row r="29" customFormat="false" ht="15" hidden="false" customHeight="false" outlineLevel="0" collapsed="false">
      <c r="A29" s="18" t="n">
        <v>4226105278835</v>
      </c>
      <c r="B29" s="0" t="e">
        <f aca="false">VLOOKUP(A29,'202602'!$A$1:$A$211,1,0)</f>
        <v>#N/A</v>
      </c>
      <c r="C29" s="0" t="e">
        <f aca="false">VLOOKUP(A29,'202601'!$A$3:$A$216,1,0)</f>
        <v>#N/A</v>
      </c>
    </row>
    <row r="30" customFormat="false" ht="15" hidden="false" customHeight="false" outlineLevel="0" collapsed="false">
      <c r="A30" s="18" t="n">
        <v>4226105278879</v>
      </c>
      <c r="B30" s="0" t="e">
        <f aca="false">VLOOKUP(A30,'202602'!$A$1:$A$211,1,0)</f>
        <v>#N/A</v>
      </c>
      <c r="C30" s="0" t="e">
        <f aca="false">VLOOKUP(A30,'202601'!$A$3:$A$216,1,0)</f>
        <v>#N/A</v>
      </c>
    </row>
    <row r="31" customFormat="false" ht="15" hidden="false" customHeight="false" outlineLevel="0" collapsed="false">
      <c r="A31" s="18" t="n">
        <v>4226105281464</v>
      </c>
      <c r="B31" s="0" t="e">
        <f aca="false">VLOOKUP(A31,'202602'!$A$1:$A$211,1,0)</f>
        <v>#N/A</v>
      </c>
      <c r="C31" s="0" t="e">
        <f aca="false">VLOOKUP(A31,'202601'!$A$3:$A$216,1,0)</f>
        <v>#N/A</v>
      </c>
    </row>
    <row r="32" customFormat="false" ht="15" hidden="false" customHeight="false" outlineLevel="0" collapsed="false">
      <c r="A32" s="18" t="n">
        <v>4226105281519</v>
      </c>
      <c r="B32" s="0" t="e">
        <f aca="false">VLOOKUP(A32,'202602'!$A$1:$A$211,1,0)</f>
        <v>#N/A</v>
      </c>
      <c r="C32" s="0" t="e">
        <f aca="false">VLOOKUP(A32,'202601'!$A$3:$A$216,1,0)</f>
        <v>#N/A</v>
      </c>
    </row>
    <row r="33" customFormat="false" ht="15" hidden="false" customHeight="false" outlineLevel="0" collapsed="false">
      <c r="A33" s="18" t="n">
        <v>4226105285589</v>
      </c>
      <c r="B33" s="0" t="e">
        <f aca="false">VLOOKUP(A33,'202602'!$A$1:$A$211,1,0)</f>
        <v>#N/A</v>
      </c>
      <c r="C33" s="0" t="e">
        <f aca="false">VLOOKUP(A33,'202601'!$A$3:$A$216,1,0)</f>
        <v>#N/A</v>
      </c>
    </row>
    <row r="34" customFormat="false" ht="15" hidden="false" customHeight="false" outlineLevel="0" collapsed="false">
      <c r="A34" s="18" t="n">
        <v>4226105285831</v>
      </c>
      <c r="B34" s="0" t="e">
        <f aca="false">VLOOKUP(A34,'202602'!$A$1:$A$211,1,0)</f>
        <v>#N/A</v>
      </c>
      <c r="C34" s="0" t="e">
        <f aca="false">VLOOKUP(A34,'202601'!$A$3:$A$216,1,0)</f>
        <v>#N/A</v>
      </c>
    </row>
    <row r="35" customFormat="false" ht="15" hidden="false" customHeight="false" outlineLevel="0" collapsed="false">
      <c r="A35" s="18" t="n">
        <v>4226105286392</v>
      </c>
      <c r="B35" s="0" t="e">
        <f aca="false">VLOOKUP(A35,'202602'!$A$1:$A$211,1,0)</f>
        <v>#N/A</v>
      </c>
      <c r="C35" s="0" t="e">
        <f aca="false">VLOOKUP(A35,'202601'!$A$3:$A$216,1,0)</f>
        <v>#N/A</v>
      </c>
    </row>
    <row r="36" customFormat="false" ht="15" hidden="false" customHeight="false" outlineLevel="0" collapsed="false">
      <c r="A36" s="18" t="n">
        <v>4226105290572</v>
      </c>
      <c r="B36" s="0" t="e">
        <f aca="false">VLOOKUP(A36,'202602'!$A$1:$A$211,1,0)</f>
        <v>#N/A</v>
      </c>
      <c r="C36" s="0" t="e">
        <f aca="false">VLOOKUP(A36,'202601'!$A$3:$A$216,1,0)</f>
        <v>#N/A</v>
      </c>
    </row>
    <row r="37" customFormat="false" ht="15" hidden="false" customHeight="false" outlineLevel="0" collapsed="false">
      <c r="A37" s="18" t="n">
        <v>4226105290737</v>
      </c>
      <c r="B37" s="0" t="e">
        <f aca="false">VLOOKUP(A37,'202602'!$A$1:$A$211,1,0)</f>
        <v>#N/A</v>
      </c>
      <c r="C37" s="0" t="e">
        <f aca="false">VLOOKUP(A37,'202601'!$A$3:$A$216,1,0)</f>
        <v>#N/A</v>
      </c>
    </row>
    <row r="38" customFormat="false" ht="15" hidden="false" customHeight="false" outlineLevel="0" collapsed="false">
      <c r="A38" s="18" t="n">
        <v>4226105290748</v>
      </c>
      <c r="B38" s="0" t="e">
        <f aca="false">VLOOKUP(A38,'202602'!$A$1:$A$211,1,0)</f>
        <v>#N/A</v>
      </c>
      <c r="C38" s="0" t="e">
        <f aca="false">VLOOKUP(A38,'202601'!$A$3:$A$216,1,0)</f>
        <v>#N/A</v>
      </c>
    </row>
    <row r="39" customFormat="false" ht="15" hidden="false" customHeight="false" outlineLevel="0" collapsed="false">
      <c r="A39" s="18" t="n">
        <v>4226105291133</v>
      </c>
      <c r="B39" s="0" t="e">
        <f aca="false">VLOOKUP(A39,'202602'!$A$1:$A$211,1,0)</f>
        <v>#N/A</v>
      </c>
      <c r="C39" s="0" t="e">
        <f aca="false">VLOOKUP(A39,'202601'!$A$3:$A$216,1,0)</f>
        <v>#N/A</v>
      </c>
    </row>
    <row r="40" customFormat="false" ht="15" hidden="false" customHeight="false" outlineLevel="0" collapsed="false">
      <c r="A40" s="18" t="n">
        <v>4226105291969</v>
      </c>
      <c r="B40" s="0" t="e">
        <f aca="false">VLOOKUP(A40,'202602'!$A$1:$A$211,1,0)</f>
        <v>#N/A</v>
      </c>
      <c r="C40" s="0" t="e">
        <f aca="false">VLOOKUP(A40,'202601'!$A$3:$A$216,1,0)</f>
        <v>#N/A</v>
      </c>
    </row>
    <row r="41" customFormat="false" ht="15" hidden="false" customHeight="false" outlineLevel="0" collapsed="false">
      <c r="A41" s="18" t="n">
        <v>4226105291970</v>
      </c>
      <c r="B41" s="0" t="e">
        <f aca="false">VLOOKUP(A41,'202602'!$A$1:$A$211,1,0)</f>
        <v>#N/A</v>
      </c>
      <c r="C41" s="0" t="e">
        <f aca="false">VLOOKUP(A41,'202601'!$A$3:$A$216,1,0)</f>
        <v>#N/A</v>
      </c>
    </row>
    <row r="42" customFormat="false" ht="15" hidden="false" customHeight="false" outlineLevel="0" collapsed="false">
      <c r="A42" s="18" t="n">
        <v>4226105291991</v>
      </c>
      <c r="B42" s="0" t="e">
        <f aca="false">VLOOKUP(A42,'202602'!$A$1:$A$211,1,0)</f>
        <v>#N/A</v>
      </c>
      <c r="C42" s="0" t="e">
        <f aca="false">VLOOKUP(A42,'202601'!$A$3:$A$216,1,0)</f>
        <v>#N/A</v>
      </c>
    </row>
    <row r="43" customFormat="false" ht="15" hidden="false" customHeight="false" outlineLevel="0" collapsed="false">
      <c r="A43" s="18" t="n">
        <v>4226105293663</v>
      </c>
      <c r="B43" s="0" t="e">
        <f aca="false">VLOOKUP(A43,'202602'!$A$1:$A$211,1,0)</f>
        <v>#N/A</v>
      </c>
      <c r="C43" s="0" t="e">
        <f aca="false">VLOOKUP(A43,'202601'!$A$3:$A$216,1,0)</f>
        <v>#N/A</v>
      </c>
    </row>
    <row r="44" customFormat="false" ht="15" hidden="false" customHeight="false" outlineLevel="0" collapsed="false">
      <c r="A44" s="18" t="n">
        <v>4226105294741</v>
      </c>
      <c r="B44" s="0" t="e">
        <f aca="false">VLOOKUP(A44,'202602'!$A$1:$A$211,1,0)</f>
        <v>#N/A</v>
      </c>
      <c r="C44" s="0" t="e">
        <f aca="false">VLOOKUP(A44,'202601'!$A$3:$A$216,1,0)</f>
        <v>#N/A</v>
      </c>
    </row>
    <row r="45" customFormat="false" ht="15" hidden="false" customHeight="false" outlineLevel="0" collapsed="false">
      <c r="A45" s="18" t="n">
        <v>4226105295159</v>
      </c>
      <c r="B45" s="0" t="e">
        <f aca="false">VLOOKUP(A45,'202602'!$A$1:$A$211,1,0)</f>
        <v>#N/A</v>
      </c>
      <c r="C45" s="0" t="e">
        <f aca="false">VLOOKUP(A45,'202601'!$A$3:$A$216,1,0)</f>
        <v>#N/A</v>
      </c>
    </row>
    <row r="46" customFormat="false" ht="15" hidden="false" customHeight="false" outlineLevel="0" collapsed="false">
      <c r="A46" s="18" t="n">
        <v>4226105295302</v>
      </c>
      <c r="B46" s="0" t="e">
        <f aca="false">VLOOKUP(A46,'202602'!$A$1:$A$211,1,0)</f>
        <v>#N/A</v>
      </c>
      <c r="C46" s="0" t="e">
        <f aca="false">VLOOKUP(A46,'202601'!$A$3:$A$216,1,0)</f>
        <v>#N/A</v>
      </c>
    </row>
    <row r="47" customFormat="false" ht="15" hidden="false" customHeight="false" outlineLevel="0" collapsed="false">
      <c r="A47" s="18" t="n">
        <v>4226105296369</v>
      </c>
      <c r="B47" s="0" t="e">
        <f aca="false">VLOOKUP(A47,'202602'!$A$1:$A$211,1,0)</f>
        <v>#N/A</v>
      </c>
      <c r="C47" s="0" t="e">
        <f aca="false">VLOOKUP(A47,'202601'!$A$3:$A$216,1,0)</f>
        <v>#N/A</v>
      </c>
    </row>
    <row r="48" customFormat="false" ht="15" hidden="false" customHeight="false" outlineLevel="0" collapsed="false">
      <c r="A48" s="18" t="n">
        <v>4226105298382</v>
      </c>
      <c r="B48" s="0" t="e">
        <f aca="false">VLOOKUP(A48,'202602'!$A$1:$A$211,1,0)</f>
        <v>#N/A</v>
      </c>
      <c r="C48" s="0" t="e">
        <f aca="false">VLOOKUP(A48,'202601'!$A$3:$A$216,1,0)</f>
        <v>#N/A</v>
      </c>
    </row>
    <row r="49" customFormat="false" ht="15" hidden="false" customHeight="false" outlineLevel="0" collapsed="false">
      <c r="A49" s="18" t="n">
        <v>4226105300285</v>
      </c>
      <c r="B49" s="0" t="e">
        <f aca="false">VLOOKUP(A49,'202602'!$A$1:$A$211,1,0)</f>
        <v>#N/A</v>
      </c>
      <c r="C49" s="0" t="e">
        <f aca="false">VLOOKUP(A49,'202601'!$A$3:$A$216,1,0)</f>
        <v>#N/A</v>
      </c>
    </row>
    <row r="50" customFormat="false" ht="15" hidden="false" customHeight="false" outlineLevel="0" collapsed="false">
      <c r="A50" s="18" t="n">
        <v>4226105301132</v>
      </c>
      <c r="B50" s="0" t="e">
        <f aca="false">VLOOKUP(A50,'202602'!$A$1:$A$211,1,0)</f>
        <v>#N/A</v>
      </c>
      <c r="C50" s="0" t="e">
        <f aca="false">VLOOKUP(A50,'202601'!$A$3:$A$216,1,0)</f>
        <v>#N/A</v>
      </c>
    </row>
    <row r="51" customFormat="false" ht="15" hidden="false" customHeight="false" outlineLevel="0" collapsed="false">
      <c r="A51" s="18" t="n">
        <v>4226105301154</v>
      </c>
      <c r="B51" s="0" t="e">
        <f aca="false">VLOOKUP(A51,'202602'!$A$1:$A$211,1,0)</f>
        <v>#N/A</v>
      </c>
      <c r="C51" s="0" t="e">
        <f aca="false">VLOOKUP(A51,'202601'!$A$3:$A$216,1,0)</f>
        <v>#N/A</v>
      </c>
    </row>
    <row r="52" customFormat="false" ht="15" hidden="false" customHeight="false" outlineLevel="0" collapsed="false">
      <c r="A52" s="18" t="n">
        <v>4226105303057</v>
      </c>
      <c r="B52" s="0" t="e">
        <f aca="false">VLOOKUP(A52,'202602'!$A$1:$A$211,1,0)</f>
        <v>#N/A</v>
      </c>
      <c r="C52" s="0" t="e">
        <f aca="false">VLOOKUP(A52,'202601'!$A$3:$A$216,1,0)</f>
        <v>#N/A</v>
      </c>
    </row>
    <row r="53" customFormat="false" ht="15" hidden="false" customHeight="false" outlineLevel="0" collapsed="false">
      <c r="A53" s="18" t="n">
        <v>4226105303520</v>
      </c>
      <c r="B53" s="0" t="e">
        <f aca="false">VLOOKUP(A53,'202602'!$A$1:$A$211,1,0)</f>
        <v>#N/A</v>
      </c>
      <c r="C53" s="0" t="e">
        <f aca="false">VLOOKUP(A53,'202601'!$A$3:$A$216,1,0)</f>
        <v>#N/A</v>
      </c>
    </row>
    <row r="54" customFormat="false" ht="15" hidden="false" customHeight="false" outlineLevel="0" collapsed="false">
      <c r="A54" s="18" t="n">
        <v>4226105308062</v>
      </c>
      <c r="B54" s="0" t="e">
        <f aca="false">VLOOKUP(A54,'202602'!$A$1:$A$211,1,0)</f>
        <v>#N/A</v>
      </c>
      <c r="C54" s="0" t="e">
        <f aca="false">VLOOKUP(A54,'202601'!$A$3:$A$216,1,0)</f>
        <v>#N/A</v>
      </c>
    </row>
    <row r="55" customFormat="false" ht="15" hidden="false" customHeight="false" outlineLevel="0" collapsed="false">
      <c r="A55" s="18" t="n">
        <v>4226105310416</v>
      </c>
      <c r="B55" s="0" t="e">
        <f aca="false">VLOOKUP(A55,'202602'!$A$1:$A$211,1,0)</f>
        <v>#N/A</v>
      </c>
      <c r="C55" s="0" t="e">
        <f aca="false">VLOOKUP(A55,'202601'!$A$3:$A$216,1,0)</f>
        <v>#N/A</v>
      </c>
    </row>
    <row r="56" customFormat="false" ht="15" hidden="false" customHeight="false" outlineLevel="0" collapsed="false">
      <c r="A56" s="18" t="n">
        <v>4226105311032</v>
      </c>
      <c r="B56" s="0" t="e">
        <f aca="false">VLOOKUP(A56,'202602'!$A$1:$A$211,1,0)</f>
        <v>#N/A</v>
      </c>
      <c r="C56" s="0" t="e">
        <f aca="false">VLOOKUP(A56,'202601'!$A$3:$A$216,1,0)</f>
        <v>#N/A</v>
      </c>
    </row>
    <row r="57" customFormat="false" ht="15" hidden="false" customHeight="false" outlineLevel="0" collapsed="false">
      <c r="A57" s="18" t="n">
        <v>4226105311989</v>
      </c>
      <c r="B57" s="0" t="e">
        <f aca="false">VLOOKUP(A57,'202602'!$A$1:$A$211,1,0)</f>
        <v>#N/A</v>
      </c>
      <c r="C57" s="0" t="e">
        <f aca="false">VLOOKUP(A57,'202601'!$A$3:$A$216,1,0)</f>
        <v>#N/A</v>
      </c>
    </row>
    <row r="58" customFormat="false" ht="15" hidden="false" customHeight="false" outlineLevel="0" collapsed="false">
      <c r="A58" s="18" t="n">
        <v>4226105312066</v>
      </c>
      <c r="B58" s="0" t="e">
        <f aca="false">VLOOKUP(A58,'202602'!$A$1:$A$211,1,0)</f>
        <v>#N/A</v>
      </c>
      <c r="C58" s="0" t="e">
        <f aca="false">VLOOKUP(A58,'202601'!$A$3:$A$216,1,0)</f>
        <v>#N/A</v>
      </c>
    </row>
    <row r="59" customFormat="false" ht="15" hidden="false" customHeight="false" outlineLevel="0" collapsed="false">
      <c r="A59" s="18" t="n">
        <v>4226105312154</v>
      </c>
      <c r="B59" s="0" t="e">
        <f aca="false">VLOOKUP(A59,'202602'!$A$1:$A$211,1,0)</f>
        <v>#N/A</v>
      </c>
      <c r="C59" s="0" t="e">
        <f aca="false">VLOOKUP(A59,'202601'!$A$3:$A$216,1,0)</f>
        <v>#N/A</v>
      </c>
    </row>
    <row r="60" customFormat="false" ht="15" hidden="false" customHeight="false" outlineLevel="0" collapsed="false">
      <c r="A60" s="18" t="n">
        <v>4226105314695</v>
      </c>
      <c r="B60" s="0" t="e">
        <f aca="false">VLOOKUP(A60,'202602'!$A$1:$A$211,1,0)</f>
        <v>#N/A</v>
      </c>
      <c r="C60" s="0" t="e">
        <f aca="false">VLOOKUP(A60,'202601'!$A$3:$A$216,1,0)</f>
        <v>#N/A</v>
      </c>
    </row>
    <row r="61" customFormat="false" ht="15" hidden="false" customHeight="false" outlineLevel="0" collapsed="false">
      <c r="A61" s="18" t="n">
        <v>4226105314740</v>
      </c>
      <c r="B61" s="0" t="e">
        <f aca="false">VLOOKUP(A61,'202602'!$A$1:$A$211,1,0)</f>
        <v>#N/A</v>
      </c>
      <c r="C61" s="0" t="e">
        <f aca="false">VLOOKUP(A61,'202601'!$A$3:$A$216,1,0)</f>
        <v>#N/A</v>
      </c>
    </row>
    <row r="62" customFormat="false" ht="15" hidden="false" customHeight="false" outlineLevel="0" collapsed="false">
      <c r="A62" s="18" t="n">
        <v>4226105316136</v>
      </c>
      <c r="B62" s="0" t="e">
        <f aca="false">VLOOKUP(A62,'202602'!$A$1:$A$211,1,0)</f>
        <v>#N/A</v>
      </c>
      <c r="C62" s="0" t="e">
        <f aca="false">VLOOKUP(A62,'202601'!$A$3:$A$216,1,0)</f>
        <v>#N/A</v>
      </c>
    </row>
    <row r="63" customFormat="false" ht="15" hidden="false" customHeight="false" outlineLevel="0" collapsed="false">
      <c r="A63" s="18" t="n">
        <v>4226105318127</v>
      </c>
      <c r="B63" s="0" t="e">
        <f aca="false">VLOOKUP(A63,'202602'!$A$1:$A$211,1,0)</f>
        <v>#N/A</v>
      </c>
      <c r="C63" s="0" t="e">
        <f aca="false">VLOOKUP(A63,'202601'!$A$3:$A$216,1,0)</f>
        <v>#N/A</v>
      </c>
    </row>
    <row r="64" customFormat="false" ht="15" hidden="false" customHeight="false" outlineLevel="0" collapsed="false">
      <c r="A64" s="18" t="n">
        <v>4226105319568</v>
      </c>
      <c r="B64" s="0" t="e">
        <f aca="false">VLOOKUP(A64,'202602'!$A$1:$A$211,1,0)</f>
        <v>#N/A</v>
      </c>
      <c r="C64" s="0" t="e">
        <f aca="false">VLOOKUP(A64,'202601'!$A$3:$A$216,1,0)</f>
        <v>#N/A</v>
      </c>
    </row>
    <row r="65" customFormat="false" ht="15" hidden="false" customHeight="false" outlineLevel="0" collapsed="false">
      <c r="A65" s="18" t="n">
        <v>4226105319590</v>
      </c>
      <c r="B65" s="0" t="e">
        <f aca="false">VLOOKUP(A65,'202602'!$A$1:$A$211,1,0)</f>
        <v>#N/A</v>
      </c>
      <c r="C65" s="0" t="e">
        <f aca="false">VLOOKUP(A65,'202601'!$A$3:$A$216,1,0)</f>
        <v>#N/A</v>
      </c>
    </row>
    <row r="66" customFormat="false" ht="15" hidden="false" customHeight="false" outlineLevel="0" collapsed="false">
      <c r="A66" s="18" t="n">
        <v>4226105319612</v>
      </c>
      <c r="B66" s="0" t="e">
        <f aca="false">VLOOKUP(A66,'202602'!$A$1:$A$211,1,0)</f>
        <v>#N/A</v>
      </c>
      <c r="C66" s="0" t="e">
        <f aca="false">VLOOKUP(A66,'202601'!$A$3:$A$216,1,0)</f>
        <v>#N/A</v>
      </c>
    </row>
    <row r="67" customFormat="false" ht="15" hidden="false" customHeight="false" outlineLevel="0" collapsed="false">
      <c r="A67" s="18" t="n">
        <v>4226105330744</v>
      </c>
      <c r="B67" s="0" t="e">
        <f aca="false">VLOOKUP(A67,'202602'!$A$1:$A$211,1,0)</f>
        <v>#N/A</v>
      </c>
      <c r="C67" s="0" t="e">
        <f aca="false">VLOOKUP(A67,'202601'!$A$3:$A$216,1,0)</f>
        <v>#N/A</v>
      </c>
    </row>
    <row r="68" customFormat="false" ht="15" hidden="false" customHeight="false" outlineLevel="0" collapsed="false">
      <c r="A68" s="18" t="n">
        <v>4226107063080</v>
      </c>
      <c r="B68" s="0" t="e">
        <f aca="false">VLOOKUP(A68,'202602'!$A$1:$A$211,1,0)</f>
        <v>#N/A</v>
      </c>
      <c r="C68" s="0" t="e">
        <f aca="false">VLOOKUP(A68,'202601'!$A$3:$A$216,1,0)</f>
        <v>#N/A</v>
      </c>
    </row>
    <row r="69" customFormat="false" ht="15" hidden="false" customHeight="false" outlineLevel="0" collapsed="false">
      <c r="A69" s="18" t="n">
        <v>4226105269970</v>
      </c>
      <c r="B69" s="0" t="e">
        <f aca="false">VLOOKUP(A69,'202602'!$A$1:$A$211,1,0)</f>
        <v>#N/A</v>
      </c>
      <c r="C69" s="0" t="e">
        <f aca="false">VLOOKUP(A69,'202601'!$A$3:$A$216,1,0)</f>
        <v>#N/A</v>
      </c>
    </row>
    <row r="70" customFormat="false" ht="15" hidden="false" customHeight="false" outlineLevel="0" collapsed="false">
      <c r="A70" s="18" t="n">
        <v>4226105278285</v>
      </c>
      <c r="B70" s="0" t="e">
        <f aca="false">VLOOKUP(A70,'202602'!$A$1:$A$211,1,0)</f>
        <v>#N/A</v>
      </c>
      <c r="C70" s="0" t="e">
        <f aca="false">VLOOKUP(A70,'202601'!$A$3:$A$216,1,0)</f>
        <v>#N/A</v>
      </c>
    </row>
    <row r="71" customFormat="false" ht="15" hidden="false" customHeight="false" outlineLevel="0" collapsed="false">
      <c r="A71" s="18" t="n">
        <v>4226105278296</v>
      </c>
      <c r="B71" s="0" t="e">
        <f aca="false">VLOOKUP(A71,'202602'!$A$1:$A$211,1,0)</f>
        <v>#N/A</v>
      </c>
      <c r="C71" s="0" t="e">
        <f aca="false">VLOOKUP(A71,'202601'!$A$3:$A$216,1,0)</f>
        <v>#N/A</v>
      </c>
    </row>
    <row r="72" customFormat="false" ht="15" hidden="false" customHeight="false" outlineLevel="0" collapsed="false">
      <c r="A72" s="18" t="n">
        <v>4226105279870</v>
      </c>
      <c r="B72" s="0" t="e">
        <f aca="false">VLOOKUP(A72,'202602'!$A$1:$A$211,1,0)</f>
        <v>#N/A</v>
      </c>
      <c r="C72" s="0" t="e">
        <f aca="false">VLOOKUP(A72,'202601'!$A$3:$A$216,1,0)</f>
        <v>#N/A</v>
      </c>
    </row>
    <row r="73" customFormat="false" ht="15" hidden="false" customHeight="false" outlineLevel="0" collapsed="false">
      <c r="A73" s="18" t="n">
        <v>4226105314849</v>
      </c>
      <c r="B73" s="0" t="e">
        <f aca="false">VLOOKUP(A73,'202602'!$A$1:$A$211,1,0)</f>
        <v>#N/A</v>
      </c>
      <c r="C73" s="0" t="e">
        <f aca="false">VLOOKUP(A73,'202601'!$A$3:$A$216,1,0)</f>
        <v>#N/A</v>
      </c>
    </row>
    <row r="74" customFormat="false" ht="15" hidden="false" customHeight="false" outlineLevel="0" collapsed="false">
      <c r="A74" s="18" t="n">
        <v>4226102854798</v>
      </c>
      <c r="B74" s="0" t="e">
        <f aca="false">VLOOKUP(A74,'202602'!$A$1:$A$211,1,0)</f>
        <v>#N/A</v>
      </c>
      <c r="C74" s="0" t="e">
        <f aca="false">VLOOKUP(A74,'202601'!$A$3:$A$216,1,0)</f>
        <v>#N/A</v>
      </c>
    </row>
    <row r="75" customFormat="false" ht="15" hidden="false" customHeight="false" outlineLevel="0" collapsed="false">
      <c r="A75" s="18" t="n">
        <v>4226102856382</v>
      </c>
      <c r="B75" s="0" t="e">
        <f aca="false">VLOOKUP(A75,'202602'!$A$1:$A$211,1,0)</f>
        <v>#N/A</v>
      </c>
      <c r="C75" s="0" t="e">
        <f aca="false">VLOOKUP(A75,'202601'!$A$3:$A$216,1,0)</f>
        <v>#N/A</v>
      </c>
    </row>
    <row r="76" customFormat="false" ht="15" hidden="false" customHeight="false" outlineLevel="0" collapsed="false">
      <c r="A76" s="18" t="n">
        <v>4226102863653</v>
      </c>
      <c r="B76" s="0" t="e">
        <f aca="false">VLOOKUP(A76,'202602'!$A$1:$A$211,1,0)</f>
        <v>#N/A</v>
      </c>
      <c r="C76" s="0" t="e">
        <f aca="false">VLOOKUP(A76,'202601'!$A$3:$A$216,1,0)</f>
        <v>#N/A</v>
      </c>
    </row>
    <row r="77" customFormat="false" ht="15" hidden="false" customHeight="false" outlineLevel="0" collapsed="false">
      <c r="A77" s="18" t="n">
        <v>4226102863664</v>
      </c>
      <c r="B77" s="0" t="e">
        <f aca="false">VLOOKUP(A77,'202602'!$A$1:$A$211,1,0)</f>
        <v>#N/A</v>
      </c>
      <c r="C77" s="0" t="e">
        <f aca="false">VLOOKUP(A77,'202601'!$A$3:$A$216,1,0)</f>
        <v>#N/A</v>
      </c>
    </row>
    <row r="78" customFormat="false" ht="15" hidden="false" customHeight="false" outlineLevel="0" collapsed="false">
      <c r="A78" s="18" t="n">
        <v>4226102863675</v>
      </c>
      <c r="B78" s="0" t="e">
        <f aca="false">VLOOKUP(A78,'202602'!$A$1:$A$211,1,0)</f>
        <v>#N/A</v>
      </c>
      <c r="C78" s="0" t="e">
        <f aca="false">VLOOKUP(A78,'202601'!$A$3:$A$216,1,0)</f>
        <v>#N/A</v>
      </c>
    </row>
    <row r="79" customFormat="false" ht="15" hidden="false" customHeight="false" outlineLevel="0" collapsed="false">
      <c r="A79" s="18" t="n">
        <v>4226102863720</v>
      </c>
      <c r="B79" s="0" t="e">
        <f aca="false">VLOOKUP(A79,'202602'!$A$1:$A$211,1,0)</f>
        <v>#N/A</v>
      </c>
      <c r="C79" s="0" t="e">
        <f aca="false">VLOOKUP(A79,'202601'!$A$3:$A$216,1,0)</f>
        <v>#N/A</v>
      </c>
    </row>
    <row r="80" customFormat="false" ht="15" hidden="false" customHeight="false" outlineLevel="0" collapsed="false">
      <c r="A80" s="18" t="n">
        <v>4226102863752</v>
      </c>
      <c r="B80" s="0" t="e">
        <f aca="false">VLOOKUP(A80,'202602'!$A$1:$A$211,1,0)</f>
        <v>#N/A</v>
      </c>
      <c r="C80" s="0" t="e">
        <f aca="false">VLOOKUP(A80,'202601'!$A$3:$A$216,1,0)</f>
        <v>#N/A</v>
      </c>
    </row>
    <row r="81" customFormat="false" ht="15" hidden="false" customHeight="false" outlineLevel="0" collapsed="false">
      <c r="A81" s="18" t="n">
        <v>4226102863807</v>
      </c>
      <c r="B81" s="0" t="e">
        <f aca="false">VLOOKUP(A81,'202602'!$A$1:$A$211,1,0)</f>
        <v>#N/A</v>
      </c>
      <c r="C81" s="0" t="e">
        <f aca="false">VLOOKUP(A81,'202601'!$A$3:$A$216,1,0)</f>
        <v>#N/A</v>
      </c>
    </row>
    <row r="82" customFormat="false" ht="15" hidden="false" customHeight="false" outlineLevel="0" collapsed="false">
      <c r="A82" s="18" t="n">
        <v>4226102873685</v>
      </c>
      <c r="B82" s="0" t="e">
        <f aca="false">VLOOKUP(A82,'202602'!$A$1:$A$211,1,0)</f>
        <v>#N/A</v>
      </c>
      <c r="C82" s="0" t="e">
        <f aca="false">VLOOKUP(A82,'202601'!$A$3:$A$216,1,0)</f>
        <v>#N/A</v>
      </c>
    </row>
    <row r="83" customFormat="false" ht="15" hidden="false" customHeight="false" outlineLevel="0" collapsed="false">
      <c r="A83" s="18" t="n">
        <v>4226102874477</v>
      </c>
      <c r="B83" s="0" t="e">
        <f aca="false">VLOOKUP(A83,'202602'!$A$1:$A$211,1,0)</f>
        <v>#N/A</v>
      </c>
      <c r="C83" s="0" t="e">
        <f aca="false">VLOOKUP(A83,'202601'!$A$3:$A$216,1,0)</f>
        <v>#N/A</v>
      </c>
    </row>
    <row r="84" customFormat="false" ht="15" hidden="false" customHeight="false" outlineLevel="0" collapsed="false">
      <c r="A84" s="18" t="n">
        <v>4226102874488</v>
      </c>
      <c r="B84" s="0" t="e">
        <f aca="false">VLOOKUP(A84,'202602'!$A$1:$A$211,1,0)</f>
        <v>#N/A</v>
      </c>
      <c r="C84" s="0" t="e">
        <f aca="false">VLOOKUP(A84,'202601'!$A$3:$A$216,1,0)</f>
        <v>#N/A</v>
      </c>
    </row>
    <row r="85" customFormat="false" ht="15" hidden="false" customHeight="false" outlineLevel="0" collapsed="false">
      <c r="A85" s="18" t="n">
        <v>4226102878261</v>
      </c>
      <c r="B85" s="0" t="e">
        <f aca="false">VLOOKUP(A85,'202602'!$A$1:$A$211,1,0)</f>
        <v>#N/A</v>
      </c>
      <c r="C85" s="0" t="e">
        <f aca="false">VLOOKUP(A85,'202601'!$A$3:$A$216,1,0)</f>
        <v>#N/A</v>
      </c>
    </row>
    <row r="86" customFormat="false" ht="15" hidden="false" customHeight="false" outlineLevel="0" collapsed="false">
      <c r="A86" s="18" t="n">
        <v>4226102878272</v>
      </c>
      <c r="B86" s="0" t="e">
        <f aca="false">VLOOKUP(A86,'202602'!$A$1:$A$211,1,0)</f>
        <v>#N/A</v>
      </c>
      <c r="C86" s="0" t="e">
        <f aca="false">VLOOKUP(A86,'202601'!$A$3:$A$216,1,0)</f>
        <v>#N/A</v>
      </c>
    </row>
    <row r="87" customFormat="false" ht="15" hidden="false" customHeight="false" outlineLevel="0" collapsed="false">
      <c r="A87" s="18" t="n">
        <v>4226102863796</v>
      </c>
      <c r="B87" s="0" t="e">
        <f aca="false">VLOOKUP(A87,'202602'!$A$1:$A$211,1,0)</f>
        <v>#N/A</v>
      </c>
      <c r="C87" s="0" t="e">
        <f aca="false">VLOOKUP(A87,'202601'!$A$3:$A$216,1,0)</f>
        <v>#N/A</v>
      </c>
    </row>
    <row r="88" customFormat="false" ht="15" hidden="false" customHeight="false" outlineLevel="0" collapsed="false">
      <c r="A88" s="18" t="n">
        <v>4226102878294</v>
      </c>
      <c r="B88" s="0" t="e">
        <f aca="false">VLOOKUP(A88,'202602'!$A$1:$A$211,1,0)</f>
        <v>#N/A</v>
      </c>
      <c r="C88" s="0" t="e">
        <f aca="false">VLOOKUP(A88,'202601'!$A$3:$A$216,1,0)</f>
        <v>#N/A</v>
      </c>
    </row>
    <row r="89" customFormat="false" ht="15" hidden="false" customHeight="false" outlineLevel="0" collapsed="false">
      <c r="A89" s="18" t="n">
        <v>4226102878305</v>
      </c>
      <c r="B89" s="0" t="e">
        <f aca="false">VLOOKUP(A89,'202602'!$A$1:$A$211,1,0)</f>
        <v>#N/A</v>
      </c>
      <c r="C89" s="0" t="e">
        <f aca="false">VLOOKUP(A89,'202601'!$A$3:$A$216,1,0)</f>
        <v>#N/A</v>
      </c>
    </row>
    <row r="90" customFormat="false" ht="15" hidden="false" customHeight="false" outlineLevel="0" collapsed="false">
      <c r="A90" s="18" t="n">
        <v>4226102878316</v>
      </c>
      <c r="B90" s="0" t="e">
        <f aca="false">VLOOKUP(A90,'202602'!$A$1:$A$211,1,0)</f>
        <v>#N/A</v>
      </c>
      <c r="C90" s="0" t="e">
        <f aca="false">VLOOKUP(A90,'202601'!$A$3:$A$216,1,0)</f>
        <v>#N/A</v>
      </c>
    </row>
    <row r="91" customFormat="false" ht="15" hidden="false" customHeight="false" outlineLevel="0" collapsed="false">
      <c r="A91" s="18" t="n">
        <v>4226102878327</v>
      </c>
      <c r="B91" s="0" t="e">
        <f aca="false">VLOOKUP(A91,'202602'!$A$1:$A$211,1,0)</f>
        <v>#N/A</v>
      </c>
      <c r="C91" s="0" t="e">
        <f aca="false">VLOOKUP(A91,'202601'!$A$3:$A$216,1,0)</f>
        <v>#N/A</v>
      </c>
    </row>
    <row r="92" customFormat="false" ht="15" hidden="false" customHeight="false" outlineLevel="0" collapsed="false">
      <c r="A92" s="18" t="n">
        <v>4226102878338</v>
      </c>
      <c r="B92" s="0" t="e">
        <f aca="false">VLOOKUP(A92,'202602'!$A$1:$A$211,1,0)</f>
        <v>#N/A</v>
      </c>
      <c r="C92" s="0" t="e">
        <f aca="false">VLOOKUP(A92,'202601'!$A$3:$A$216,1,0)</f>
        <v>#N/A</v>
      </c>
    </row>
    <row r="93" customFormat="false" ht="15" hidden="false" customHeight="false" outlineLevel="0" collapsed="false">
      <c r="A93" s="18" t="n">
        <v>4226102878349</v>
      </c>
      <c r="B93" s="0" t="e">
        <f aca="false">VLOOKUP(A93,'202602'!$A$1:$A$211,1,0)</f>
        <v>#N/A</v>
      </c>
      <c r="C93" s="0" t="e">
        <f aca="false">VLOOKUP(A93,'202601'!$A$3:$A$216,1,0)</f>
        <v>#N/A</v>
      </c>
    </row>
    <row r="94" customFormat="false" ht="15" hidden="false" customHeight="false" outlineLevel="0" collapsed="false">
      <c r="A94" s="18" t="n">
        <v>4226102878350</v>
      </c>
      <c r="B94" s="0" t="e">
        <f aca="false">VLOOKUP(A94,'202602'!$A$1:$A$211,1,0)</f>
        <v>#N/A</v>
      </c>
      <c r="C94" s="0" t="e">
        <f aca="false">VLOOKUP(A94,'202601'!$A$3:$A$216,1,0)</f>
        <v>#N/A</v>
      </c>
    </row>
    <row r="95" customFormat="false" ht="15" hidden="false" customHeight="false" outlineLevel="0" collapsed="false">
      <c r="A95" s="18" t="n">
        <v>4226102878283</v>
      </c>
      <c r="B95" s="0" t="e">
        <f aca="false">VLOOKUP(A95,'202602'!$A$1:$A$211,1,0)</f>
        <v>#N/A</v>
      </c>
      <c r="C95" s="0" t="e">
        <f aca="false">VLOOKUP(A95,'202601'!$A$3:$A$216,1,0)</f>
        <v>#N/A</v>
      </c>
    </row>
    <row r="96" customFormat="false" ht="15" hidden="false" customHeight="false" outlineLevel="0" collapsed="false">
      <c r="A96" s="18" t="n">
        <v>4226102878371</v>
      </c>
      <c r="B96" s="0" t="e">
        <f aca="false">VLOOKUP(A96,'202602'!$A$1:$A$211,1,0)</f>
        <v>#N/A</v>
      </c>
      <c r="C96" s="0" t="e">
        <f aca="false">VLOOKUP(A96,'202601'!$A$3:$A$216,1,0)</f>
        <v>#N/A</v>
      </c>
    </row>
    <row r="97" customFormat="false" ht="15" hidden="false" customHeight="false" outlineLevel="0" collapsed="false">
      <c r="A97" s="18" t="n">
        <v>4226102878393</v>
      </c>
      <c r="B97" s="0" t="e">
        <f aca="false">VLOOKUP(A97,'202602'!$A$1:$A$211,1,0)</f>
        <v>#N/A</v>
      </c>
      <c r="C97" s="0" t="e">
        <f aca="false">VLOOKUP(A97,'202601'!$A$3:$A$216,1,0)</f>
        <v>#N/A</v>
      </c>
    </row>
    <row r="98" customFormat="false" ht="15" hidden="false" customHeight="false" outlineLevel="0" collapsed="false">
      <c r="A98" s="18" t="n">
        <v>4226102878404</v>
      </c>
      <c r="B98" s="0" t="e">
        <f aca="false">VLOOKUP(A98,'202602'!$A$1:$A$211,1,0)</f>
        <v>#N/A</v>
      </c>
      <c r="C98" s="0" t="e">
        <f aca="false">VLOOKUP(A98,'202601'!$A$3:$A$216,1,0)</f>
        <v>#N/A</v>
      </c>
    </row>
    <row r="99" customFormat="false" ht="15" hidden="false" customHeight="false" outlineLevel="0" collapsed="false">
      <c r="A99" s="18" t="n">
        <v>4226102883563</v>
      </c>
      <c r="B99" s="0" t="e">
        <f aca="false">VLOOKUP(A99,'202602'!$A$1:$A$211,1,0)</f>
        <v>#N/A</v>
      </c>
      <c r="C99" s="0" t="e">
        <f aca="false">VLOOKUP(A99,'202601'!$A$3:$A$216,1,0)</f>
        <v>#N/A</v>
      </c>
    </row>
    <row r="100" customFormat="false" ht="15" hidden="false" customHeight="false" outlineLevel="0" collapsed="false">
      <c r="A100" s="18" t="n">
        <v>4226102883574</v>
      </c>
      <c r="B100" s="0" t="e">
        <f aca="false">VLOOKUP(A100,'202602'!$A$1:$A$211,1,0)</f>
        <v>#N/A</v>
      </c>
      <c r="C100" s="0" t="e">
        <f aca="false">VLOOKUP(A100,'202601'!$A$3:$A$216,1,0)</f>
        <v>#N/A</v>
      </c>
    </row>
    <row r="101" customFormat="false" ht="15" hidden="false" customHeight="false" outlineLevel="0" collapsed="false">
      <c r="A101" s="18" t="n">
        <v>4226102884322</v>
      </c>
      <c r="B101" s="0" t="e">
        <f aca="false">VLOOKUP(A101,'202602'!$A$1:$A$211,1,0)</f>
        <v>#N/A</v>
      </c>
      <c r="C101" s="0" t="e">
        <f aca="false">VLOOKUP(A101,'202601'!$A$3:$A$216,1,0)</f>
        <v>#N/A</v>
      </c>
    </row>
    <row r="102" customFormat="false" ht="15" hidden="false" customHeight="false" outlineLevel="0" collapsed="false">
      <c r="A102" s="18" t="n">
        <v>4226102884333</v>
      </c>
      <c r="B102" s="0" t="e">
        <f aca="false">VLOOKUP(A102,'202602'!$A$1:$A$211,1,0)</f>
        <v>#N/A</v>
      </c>
      <c r="C102" s="0" t="e">
        <f aca="false">VLOOKUP(A102,'202601'!$A$3:$A$216,1,0)</f>
        <v>#N/A</v>
      </c>
    </row>
    <row r="103" customFormat="false" ht="15" hidden="false" customHeight="false" outlineLevel="0" collapsed="false">
      <c r="A103" s="18" t="n">
        <v>4226102884344</v>
      </c>
      <c r="B103" s="0" t="e">
        <f aca="false">VLOOKUP(A103,'202602'!$A$1:$A$211,1,0)</f>
        <v>#N/A</v>
      </c>
      <c r="C103" s="0" t="e">
        <f aca="false">VLOOKUP(A103,'202601'!$A$3:$A$216,1,0)</f>
        <v>#N/A</v>
      </c>
    </row>
    <row r="104" customFormat="false" ht="15" hidden="false" customHeight="false" outlineLevel="0" collapsed="false">
      <c r="A104" s="18" t="n">
        <v>4226102878360</v>
      </c>
      <c r="B104" s="0" t="e">
        <f aca="false">VLOOKUP(A104,'202602'!$A$1:$A$211,1,0)</f>
        <v>#N/A</v>
      </c>
      <c r="C104" s="0" t="e">
        <f aca="false">VLOOKUP(A104,'202601'!$A$3:$A$216,1,0)</f>
        <v>#N/A</v>
      </c>
    </row>
    <row r="105" customFormat="false" ht="15" hidden="false" customHeight="false" outlineLevel="0" collapsed="false">
      <c r="A105" s="18" t="n">
        <v>4226102884366</v>
      </c>
      <c r="B105" s="0" t="e">
        <f aca="false">VLOOKUP(A105,'202602'!$A$1:$A$211,1,0)</f>
        <v>#N/A</v>
      </c>
      <c r="C105" s="0" t="e">
        <f aca="false">VLOOKUP(A105,'202601'!$A$3:$A$216,1,0)</f>
        <v>#N/A</v>
      </c>
    </row>
    <row r="106" customFormat="false" ht="15" hidden="false" customHeight="false" outlineLevel="0" collapsed="false">
      <c r="A106" s="18" t="n">
        <v>4226102884377</v>
      </c>
      <c r="B106" s="0" t="e">
        <f aca="false">VLOOKUP(A106,'202602'!$A$1:$A$211,1,0)</f>
        <v>#N/A</v>
      </c>
      <c r="C106" s="0" t="e">
        <f aca="false">VLOOKUP(A106,'202601'!$A$3:$A$216,1,0)</f>
        <v>#N/A</v>
      </c>
    </row>
    <row r="107" customFormat="false" ht="15" hidden="false" customHeight="false" outlineLevel="0" collapsed="false">
      <c r="A107" s="18" t="n">
        <v>4226102884388</v>
      </c>
      <c r="B107" s="0" t="e">
        <f aca="false">VLOOKUP(A107,'202602'!$A$1:$A$211,1,0)</f>
        <v>#N/A</v>
      </c>
      <c r="C107" s="0" t="e">
        <f aca="false">VLOOKUP(A107,'202601'!$A$3:$A$216,1,0)</f>
        <v>#N/A</v>
      </c>
    </row>
    <row r="108" customFormat="false" ht="15" hidden="false" customHeight="false" outlineLevel="0" collapsed="false">
      <c r="A108" s="18" t="n">
        <v>4226102884399</v>
      </c>
      <c r="B108" s="0" t="e">
        <f aca="false">VLOOKUP(A108,'202602'!$A$1:$A$211,1,0)</f>
        <v>#N/A</v>
      </c>
      <c r="C108" s="0" t="e">
        <f aca="false">VLOOKUP(A108,'202601'!$A$3:$A$216,1,0)</f>
        <v>#N/A</v>
      </c>
    </row>
    <row r="109" customFormat="false" ht="15" hidden="false" customHeight="false" outlineLevel="0" collapsed="false">
      <c r="A109" s="18" t="n">
        <v>4226102884421</v>
      </c>
      <c r="B109" s="0" t="e">
        <f aca="false">VLOOKUP(A109,'202602'!$A$1:$A$211,1,0)</f>
        <v>#N/A</v>
      </c>
      <c r="C109" s="0" t="e">
        <f aca="false">VLOOKUP(A109,'202601'!$A$3:$A$216,1,0)</f>
        <v>#N/A</v>
      </c>
    </row>
    <row r="110" customFormat="false" ht="15" hidden="false" customHeight="false" outlineLevel="0" collapsed="false">
      <c r="A110" s="18" t="n">
        <v>4226102884432</v>
      </c>
      <c r="B110" s="0" t="e">
        <f aca="false">VLOOKUP(A110,'202602'!$A$1:$A$211,1,0)</f>
        <v>#N/A</v>
      </c>
      <c r="C110" s="0" t="e">
        <f aca="false">VLOOKUP(A110,'202601'!$A$3:$A$216,1,0)</f>
        <v>#N/A</v>
      </c>
    </row>
    <row r="111" customFormat="false" ht="15" hidden="false" customHeight="false" outlineLevel="0" collapsed="false">
      <c r="A111" s="18" t="n">
        <v>4226102884443</v>
      </c>
      <c r="B111" s="0" t="e">
        <f aca="false">VLOOKUP(A111,'202602'!$A$1:$A$211,1,0)</f>
        <v>#N/A</v>
      </c>
      <c r="C111" s="0" t="e">
        <f aca="false">VLOOKUP(A111,'202601'!$A$3:$A$216,1,0)</f>
        <v>#N/A</v>
      </c>
    </row>
    <row r="112" customFormat="false" ht="15" hidden="false" customHeight="false" outlineLevel="0" collapsed="false">
      <c r="A112" s="18" t="n">
        <v>4226102884355</v>
      </c>
      <c r="B112" s="0" t="e">
        <f aca="false">VLOOKUP(A112,'202602'!$A$1:$A$211,1,0)</f>
        <v>#N/A</v>
      </c>
      <c r="C112" s="0" t="e">
        <f aca="false">VLOOKUP(A112,'202601'!$A$3:$A$216,1,0)</f>
        <v>#N/A</v>
      </c>
    </row>
    <row r="113" customFormat="false" ht="15" hidden="false" customHeight="false" outlineLevel="0" collapsed="false">
      <c r="A113" s="18" t="n">
        <v>4226102884487</v>
      </c>
      <c r="B113" s="0" t="e">
        <f aca="false">VLOOKUP(A113,'202602'!$A$1:$A$211,1,0)</f>
        <v>#N/A</v>
      </c>
      <c r="C113" s="0" t="e">
        <f aca="false">VLOOKUP(A113,'202601'!$A$3:$A$216,1,0)</f>
        <v>#N/A</v>
      </c>
    </row>
    <row r="114" customFormat="false" ht="15" hidden="false" customHeight="false" outlineLevel="0" collapsed="false">
      <c r="A114" s="18" t="n">
        <v>4226102884498</v>
      </c>
      <c r="B114" s="0" t="e">
        <f aca="false">VLOOKUP(A114,'202602'!$A$1:$A$211,1,0)</f>
        <v>#N/A</v>
      </c>
      <c r="C114" s="0" t="e">
        <f aca="false">VLOOKUP(A114,'202601'!$A$3:$A$216,1,0)</f>
        <v>#N/A</v>
      </c>
    </row>
    <row r="115" customFormat="false" ht="15" hidden="false" customHeight="false" outlineLevel="0" collapsed="false">
      <c r="A115" s="18" t="n">
        <v>4226102884509</v>
      </c>
      <c r="B115" s="0" t="e">
        <f aca="false">VLOOKUP(A115,'202602'!$A$1:$A$211,1,0)</f>
        <v>#N/A</v>
      </c>
      <c r="C115" s="0" t="e">
        <f aca="false">VLOOKUP(A115,'202601'!$A$3:$A$216,1,0)</f>
        <v>#N/A</v>
      </c>
    </row>
    <row r="116" customFormat="false" ht="15" hidden="false" customHeight="false" outlineLevel="0" collapsed="false">
      <c r="A116" s="18" t="n">
        <v>4226102884510</v>
      </c>
      <c r="B116" s="0" t="e">
        <f aca="false">VLOOKUP(A116,'202602'!$A$1:$A$211,1,0)</f>
        <v>#N/A</v>
      </c>
      <c r="C116" s="0" t="e">
        <f aca="false">VLOOKUP(A116,'202601'!$A$3:$A$216,1,0)</f>
        <v>#N/A</v>
      </c>
    </row>
    <row r="117" customFormat="false" ht="15" hidden="false" customHeight="false" outlineLevel="0" collapsed="false">
      <c r="A117" s="18" t="n">
        <v>4226102884520</v>
      </c>
      <c r="B117" s="0" t="e">
        <f aca="false">VLOOKUP(A117,'202602'!$A$1:$A$211,1,0)</f>
        <v>#N/A</v>
      </c>
      <c r="C117" s="0" t="e">
        <f aca="false">VLOOKUP(A117,'202601'!$A$3:$A$216,1,0)</f>
        <v>#N/A</v>
      </c>
    </row>
    <row r="118" customFormat="false" ht="15" hidden="false" customHeight="false" outlineLevel="0" collapsed="false">
      <c r="A118" s="18" t="n">
        <v>4226102892902</v>
      </c>
      <c r="B118" s="0" t="e">
        <f aca="false">VLOOKUP(A118,'202602'!$A$1:$A$211,1,0)</f>
        <v>#N/A</v>
      </c>
      <c r="C118" s="0" t="e">
        <f aca="false">VLOOKUP(A118,'202601'!$A$3:$A$216,1,0)</f>
        <v>#N/A</v>
      </c>
    </row>
    <row r="119" customFormat="false" ht="15" hidden="false" customHeight="false" outlineLevel="0" collapsed="false">
      <c r="A119" s="18" t="n">
        <v>4226102892913</v>
      </c>
      <c r="B119" s="0" t="e">
        <f aca="false">VLOOKUP(A119,'202602'!$A$1:$A$211,1,0)</f>
        <v>#N/A</v>
      </c>
      <c r="C119" s="0" t="e">
        <f aca="false">VLOOKUP(A119,'202601'!$A$3:$A$216,1,0)</f>
        <v>#N/A</v>
      </c>
    </row>
    <row r="120" customFormat="false" ht="15" hidden="false" customHeight="false" outlineLevel="0" collapsed="false">
      <c r="A120" s="18" t="n">
        <v>4226102884476</v>
      </c>
      <c r="B120" s="0" t="e">
        <f aca="false">VLOOKUP(A120,'202602'!$A$1:$A$211,1,0)</f>
        <v>#N/A</v>
      </c>
      <c r="C120" s="0" t="e">
        <f aca="false">VLOOKUP(A120,'202601'!$A$3:$A$216,1,0)</f>
        <v>#N/A</v>
      </c>
    </row>
    <row r="121" customFormat="false" ht="15" hidden="false" customHeight="false" outlineLevel="0" collapsed="false">
      <c r="A121" s="18" t="n">
        <v>4226102892935</v>
      </c>
      <c r="B121" s="0" t="e">
        <f aca="false">VLOOKUP(A121,'202602'!$A$1:$A$211,1,0)</f>
        <v>#N/A</v>
      </c>
      <c r="C121" s="0" t="e">
        <f aca="false">VLOOKUP(A121,'202601'!$A$3:$A$216,1,0)</f>
        <v>#N/A</v>
      </c>
    </row>
    <row r="122" customFormat="false" ht="15" hidden="false" customHeight="false" outlineLevel="0" collapsed="false">
      <c r="A122" s="18" t="n">
        <v>4226102892946</v>
      </c>
      <c r="B122" s="0" t="e">
        <f aca="false">VLOOKUP(A122,'202602'!$A$1:$A$211,1,0)</f>
        <v>#N/A</v>
      </c>
      <c r="C122" s="0" t="e">
        <f aca="false">VLOOKUP(A122,'202601'!$A$3:$A$216,1,0)</f>
        <v>#N/A</v>
      </c>
    </row>
    <row r="123" customFormat="false" ht="15" hidden="false" customHeight="false" outlineLevel="0" collapsed="false">
      <c r="A123" s="18" t="n">
        <v>4226102893793</v>
      </c>
      <c r="B123" s="0" t="e">
        <f aca="false">VLOOKUP(A123,'202602'!$A$1:$A$211,1,0)</f>
        <v>#N/A</v>
      </c>
      <c r="C123" s="0" t="e">
        <f aca="false">VLOOKUP(A123,'202601'!$A$3:$A$216,1,0)</f>
        <v>#N/A</v>
      </c>
    </row>
    <row r="124" customFormat="false" ht="15" hidden="false" customHeight="false" outlineLevel="0" collapsed="false">
      <c r="A124" s="18" t="n">
        <v>4226102893804</v>
      </c>
      <c r="B124" s="0" t="e">
        <f aca="false">VLOOKUP(A124,'202602'!$A$1:$A$211,1,0)</f>
        <v>#N/A</v>
      </c>
      <c r="C124" s="0" t="e">
        <f aca="false">VLOOKUP(A124,'202601'!$A$3:$A$216,1,0)</f>
        <v>#N/A</v>
      </c>
    </row>
    <row r="125" customFormat="false" ht="15" hidden="false" customHeight="false" outlineLevel="0" collapsed="false">
      <c r="A125" s="18" t="n">
        <v>4226102893815</v>
      </c>
      <c r="B125" s="0" t="e">
        <f aca="false">VLOOKUP(A125,'202602'!$A$1:$A$211,1,0)</f>
        <v>#N/A</v>
      </c>
      <c r="C125" s="0" t="e">
        <f aca="false">VLOOKUP(A125,'202601'!$A$3:$A$216,1,0)</f>
        <v>#N/A</v>
      </c>
    </row>
    <row r="126" customFormat="false" ht="15" hidden="false" customHeight="false" outlineLevel="0" collapsed="false">
      <c r="A126" s="18" t="n">
        <v>4226102893826</v>
      </c>
      <c r="B126" s="0" t="e">
        <f aca="false">VLOOKUP(A126,'202602'!$A$1:$A$211,1,0)</f>
        <v>#N/A</v>
      </c>
      <c r="C126" s="0" t="e">
        <f aca="false">VLOOKUP(A126,'202601'!$A$3:$A$216,1,0)</f>
        <v>#N/A</v>
      </c>
    </row>
    <row r="127" customFormat="false" ht="15" hidden="false" customHeight="false" outlineLevel="0" collapsed="false">
      <c r="A127" s="18" t="n">
        <v>4226102893837</v>
      </c>
      <c r="B127" s="0" t="e">
        <f aca="false">VLOOKUP(A127,'202602'!$A$1:$A$211,1,0)</f>
        <v>#N/A</v>
      </c>
      <c r="C127" s="0" t="e">
        <f aca="false">VLOOKUP(A127,'202601'!$A$3:$A$216,1,0)</f>
        <v>#N/A</v>
      </c>
    </row>
    <row r="128" customFormat="false" ht="15" hidden="false" customHeight="false" outlineLevel="0" collapsed="false">
      <c r="A128" s="18" t="n">
        <v>4226102892924</v>
      </c>
      <c r="B128" s="0" t="e">
        <f aca="false">VLOOKUP(A128,'202602'!$A$1:$A$211,1,0)</f>
        <v>#N/A</v>
      </c>
      <c r="C128" s="0" t="e">
        <f aca="false">VLOOKUP(A128,'202601'!$A$3:$A$216,1,0)</f>
        <v>#N/A</v>
      </c>
    </row>
    <row r="129" customFormat="false" ht="15" hidden="false" customHeight="false" outlineLevel="0" collapsed="false">
      <c r="A129" s="18" t="n">
        <v>4226102893859</v>
      </c>
      <c r="B129" s="0" t="e">
        <f aca="false">VLOOKUP(A129,'202602'!$A$1:$A$211,1,0)</f>
        <v>#N/A</v>
      </c>
      <c r="C129" s="0" t="e">
        <f aca="false">VLOOKUP(A129,'202601'!$A$3:$A$216,1,0)</f>
        <v>#N/A</v>
      </c>
    </row>
    <row r="130" customFormat="false" ht="15" hidden="false" customHeight="false" outlineLevel="0" collapsed="false">
      <c r="A130" s="18" t="n">
        <v>4226102893860</v>
      </c>
      <c r="B130" s="0" t="e">
        <f aca="false">VLOOKUP(A130,'202602'!$A$1:$A$211,1,0)</f>
        <v>#N/A</v>
      </c>
      <c r="C130" s="0" t="e">
        <f aca="false">VLOOKUP(A130,'202601'!$A$3:$A$216,1,0)</f>
        <v>#N/A</v>
      </c>
    </row>
    <row r="131" customFormat="false" ht="15" hidden="false" customHeight="false" outlineLevel="0" collapsed="false">
      <c r="A131" s="18" t="n">
        <v>4226102893870</v>
      </c>
      <c r="B131" s="0" t="e">
        <f aca="false">VLOOKUP(A131,'202602'!$A$1:$A$211,1,0)</f>
        <v>#N/A</v>
      </c>
      <c r="C131" s="0" t="e">
        <f aca="false">VLOOKUP(A131,'202601'!$A$3:$A$216,1,0)</f>
        <v>#N/A</v>
      </c>
    </row>
    <row r="132" customFormat="false" ht="15" hidden="false" customHeight="false" outlineLevel="0" collapsed="false">
      <c r="A132" s="18" t="n">
        <v>4226102893881</v>
      </c>
      <c r="B132" s="0" t="e">
        <f aca="false">VLOOKUP(A132,'202602'!$A$1:$A$211,1,0)</f>
        <v>#N/A</v>
      </c>
      <c r="C132" s="0" t="e">
        <f aca="false">VLOOKUP(A132,'202601'!$A$3:$A$216,1,0)</f>
        <v>#N/A</v>
      </c>
    </row>
    <row r="133" customFormat="false" ht="15" hidden="false" customHeight="false" outlineLevel="0" collapsed="false">
      <c r="A133" s="18" t="n">
        <v>4226102893892</v>
      </c>
      <c r="B133" s="0" t="e">
        <f aca="false">VLOOKUP(A133,'202602'!$A$1:$A$211,1,0)</f>
        <v>#N/A</v>
      </c>
      <c r="C133" s="0" t="e">
        <f aca="false">VLOOKUP(A133,'202601'!$A$3:$A$216,1,0)</f>
        <v>#N/A</v>
      </c>
    </row>
    <row r="134" customFormat="false" ht="15" hidden="false" customHeight="false" outlineLevel="0" collapsed="false">
      <c r="A134" s="18" t="n">
        <v>4226102893925</v>
      </c>
      <c r="B134" s="0" t="e">
        <f aca="false">VLOOKUP(A134,'202602'!$A$1:$A$211,1,0)</f>
        <v>#N/A</v>
      </c>
      <c r="C134" s="0" t="e">
        <f aca="false">VLOOKUP(A134,'202601'!$A$3:$A$216,1,0)</f>
        <v>#N/A</v>
      </c>
    </row>
    <row r="135" customFormat="false" ht="15" hidden="false" customHeight="false" outlineLevel="0" collapsed="false">
      <c r="A135" s="18" t="n">
        <v>4226102893958</v>
      </c>
      <c r="B135" s="0" t="e">
        <f aca="false">VLOOKUP(A135,'202602'!$A$1:$A$211,1,0)</f>
        <v>#N/A</v>
      </c>
      <c r="C135" s="0" t="e">
        <f aca="false">VLOOKUP(A135,'202601'!$A$3:$A$216,1,0)</f>
        <v>#N/A</v>
      </c>
    </row>
    <row r="136" customFormat="false" ht="15" hidden="false" customHeight="false" outlineLevel="0" collapsed="false">
      <c r="A136" s="18" t="n">
        <v>4226102893848</v>
      </c>
      <c r="B136" s="0" t="e">
        <f aca="false">VLOOKUP(A136,'202602'!$A$1:$A$211,1,0)</f>
        <v>#N/A</v>
      </c>
      <c r="C136" s="0" t="e">
        <f aca="false">VLOOKUP(A136,'202601'!$A$3:$A$216,1,0)</f>
        <v>#N/A</v>
      </c>
    </row>
    <row r="137" customFormat="false" ht="15" hidden="false" customHeight="false" outlineLevel="0" collapsed="false">
      <c r="A137" s="18" t="n">
        <v>4226102893970</v>
      </c>
      <c r="B137" s="0" t="e">
        <f aca="false">VLOOKUP(A137,'202602'!$A$1:$A$211,1,0)</f>
        <v>#N/A</v>
      </c>
      <c r="C137" s="0" t="e">
        <f aca="false">VLOOKUP(A137,'202601'!$A$3:$A$216,1,0)</f>
        <v>#N/A</v>
      </c>
    </row>
    <row r="138" customFormat="false" ht="15" hidden="false" customHeight="false" outlineLevel="0" collapsed="false">
      <c r="A138" s="18" t="n">
        <v>4226102893980</v>
      </c>
      <c r="B138" s="0" t="e">
        <f aca="false">VLOOKUP(A138,'202602'!$A$1:$A$211,1,0)</f>
        <v>#N/A</v>
      </c>
      <c r="C138" s="0" t="e">
        <f aca="false">VLOOKUP(A138,'202601'!$A$3:$A$216,1,0)</f>
        <v>#N/A</v>
      </c>
    </row>
    <row r="139" customFormat="false" ht="15" hidden="false" customHeight="false" outlineLevel="0" collapsed="false">
      <c r="A139" s="18" t="n">
        <v>4226102893991</v>
      </c>
      <c r="B139" s="0" t="e">
        <f aca="false">VLOOKUP(A139,'202602'!$A$1:$A$211,1,0)</f>
        <v>#N/A</v>
      </c>
      <c r="C139" s="0" t="e">
        <f aca="false">VLOOKUP(A139,'202601'!$A$3:$A$216,1,0)</f>
        <v>#N/A</v>
      </c>
    </row>
    <row r="140" customFormat="false" ht="15" hidden="false" customHeight="false" outlineLevel="0" collapsed="false">
      <c r="A140" s="18" t="n">
        <v>4226102894002</v>
      </c>
      <c r="B140" s="0" t="e">
        <f aca="false">VLOOKUP(A140,'202602'!$A$1:$A$211,1,0)</f>
        <v>#N/A</v>
      </c>
      <c r="C140" s="0" t="e">
        <f aca="false">VLOOKUP(A140,'202601'!$A$3:$A$216,1,0)</f>
        <v>#N/A</v>
      </c>
    </row>
    <row r="141" customFormat="false" ht="15" hidden="false" customHeight="false" outlineLevel="0" collapsed="false">
      <c r="A141" s="18" t="n">
        <v>4226102906245</v>
      </c>
      <c r="B141" s="0" t="e">
        <f aca="false">VLOOKUP(A141,'202602'!$A$1:$A$211,1,0)</f>
        <v>#N/A</v>
      </c>
      <c r="C141" s="0" t="e">
        <f aca="false">VLOOKUP(A141,'202601'!$A$3:$A$216,1,0)</f>
        <v>#N/A</v>
      </c>
    </row>
    <row r="142" customFormat="false" ht="15" hidden="false" customHeight="false" outlineLevel="0" collapsed="false">
      <c r="A142" s="18" t="n">
        <v>4226102906256</v>
      </c>
      <c r="B142" s="0" t="e">
        <f aca="false">VLOOKUP(A142,'202602'!$A$1:$A$211,1,0)</f>
        <v>#N/A</v>
      </c>
      <c r="C142" s="0" t="e">
        <f aca="false">VLOOKUP(A142,'202601'!$A$3:$A$216,1,0)</f>
        <v>#N/A</v>
      </c>
    </row>
    <row r="143" customFormat="false" ht="15" hidden="false" customHeight="false" outlineLevel="0" collapsed="false">
      <c r="A143" s="18" t="n">
        <v>4226102906267</v>
      </c>
      <c r="B143" s="0" t="e">
        <f aca="false">VLOOKUP(A143,'202602'!$A$1:$A$211,1,0)</f>
        <v>#N/A</v>
      </c>
      <c r="C143" s="0" t="e">
        <f aca="false">VLOOKUP(A143,'202601'!$A$3:$A$216,1,0)</f>
        <v>#N/A</v>
      </c>
    </row>
    <row r="144" customFormat="false" ht="15" hidden="false" customHeight="false" outlineLevel="0" collapsed="false">
      <c r="A144" s="18" t="n">
        <v>4226102893969</v>
      </c>
      <c r="B144" s="0" t="e">
        <f aca="false">VLOOKUP(A144,'202602'!$A$1:$A$211,1,0)</f>
        <v>#N/A</v>
      </c>
      <c r="C144" s="0" t="e">
        <f aca="false">VLOOKUP(A144,'202601'!$A$3:$A$216,1,0)</f>
        <v>#N/A</v>
      </c>
    </row>
    <row r="145" customFormat="false" ht="15" hidden="false" customHeight="false" outlineLevel="0" collapsed="false">
      <c r="A145" s="18" t="n">
        <v>4226102906278</v>
      </c>
      <c r="B145" s="0" t="e">
        <f aca="false">VLOOKUP(A145,'202602'!$A$1:$A$211,1,0)</f>
        <v>#N/A</v>
      </c>
      <c r="C145" s="0" t="e">
        <f aca="false">VLOOKUP(A145,'202601'!$A$3:$A$216,1,0)</f>
        <v>#N/A</v>
      </c>
    </row>
    <row r="146" customFormat="false" ht="15" hidden="false" customHeight="false" outlineLevel="0" collapsed="false">
      <c r="A146" s="18" t="n">
        <v>4226101889460</v>
      </c>
      <c r="B146" s="0" t="e">
        <f aca="false">VLOOKUP(A146,'202602'!$A$1:$A$211,1,0)</f>
        <v>#N/A</v>
      </c>
      <c r="C146" s="0" t="e">
        <f aca="false">VLOOKUP(A146,'202601'!$A$3:$A$216,1,0)</f>
        <v>#N/A</v>
      </c>
    </row>
    <row r="147" customFormat="false" ht="15" hidden="false" customHeight="false" outlineLevel="0" collapsed="false">
      <c r="A147" s="18" t="n">
        <v>4226103468708</v>
      </c>
      <c r="B147" s="0" t="e">
        <f aca="false">VLOOKUP(A147,'202602'!$A$1:$A$211,1,0)</f>
        <v>#N/A</v>
      </c>
      <c r="C147" s="0" t="e">
        <f aca="false">VLOOKUP(A147,'202601'!$A$3:$A$216,1,0)</f>
        <v>#N/A</v>
      </c>
    </row>
    <row r="148" customFormat="false" ht="15" hidden="false" customHeight="false" outlineLevel="0" collapsed="false">
      <c r="A148" s="18" t="n">
        <v>4226103498925</v>
      </c>
      <c r="B148" s="0" t="e">
        <f aca="false">VLOOKUP(A148,'202602'!$A$1:$A$211,1,0)</f>
        <v>#N/A</v>
      </c>
      <c r="C148" s="0" t="e">
        <f aca="false">VLOOKUP(A148,'202601'!$A$3:$A$216,1,0)</f>
        <v>#N/A</v>
      </c>
    </row>
    <row r="149" customFormat="false" ht="15" hidden="false" customHeight="false" outlineLevel="0" collapsed="false">
      <c r="A149" s="18" t="n">
        <v>4226103507846</v>
      </c>
      <c r="B149" s="0" t="e">
        <f aca="false">VLOOKUP(A149,'202602'!$A$1:$A$211,1,0)</f>
        <v>#N/A</v>
      </c>
      <c r="C149" s="0" t="e">
        <f aca="false">VLOOKUP(A149,'202601'!$A$3:$A$216,1,0)</f>
        <v>#N/A</v>
      </c>
    </row>
    <row r="150" customFormat="false" ht="15" hidden="false" customHeight="false" outlineLevel="0" collapsed="false">
      <c r="A150" s="18" t="n">
        <v>4226103512433</v>
      </c>
      <c r="B150" s="0" t="e">
        <f aca="false">VLOOKUP(A150,'202602'!$A$1:$A$211,1,0)</f>
        <v>#N/A</v>
      </c>
      <c r="C150" s="0" t="e">
        <f aca="false">VLOOKUP(A150,'202601'!$A$3:$A$216,1,0)</f>
        <v>#N/A</v>
      </c>
    </row>
    <row r="151" customFormat="false" ht="15" hidden="false" customHeight="false" outlineLevel="0" collapsed="false">
      <c r="A151" s="18" t="n">
        <v>4226103512444</v>
      </c>
      <c r="B151" s="0" t="e">
        <f aca="false">VLOOKUP(A151,'202602'!$A$1:$A$211,1,0)</f>
        <v>#N/A</v>
      </c>
      <c r="C151" s="0" t="e">
        <f aca="false">VLOOKUP(A151,'202601'!$A$3:$A$216,1,0)</f>
        <v>#N/A</v>
      </c>
    </row>
    <row r="152" customFormat="false" ht="15" hidden="false" customHeight="false" outlineLevel="0" collapsed="false">
      <c r="A152" s="18" t="n">
        <v>4226103514886</v>
      </c>
      <c r="B152" s="0" t="e">
        <f aca="false">VLOOKUP(A152,'202602'!$A$1:$A$211,1,0)</f>
        <v>#N/A</v>
      </c>
      <c r="C152" s="0" t="e">
        <f aca="false">VLOOKUP(A152,'202601'!$A$3:$A$216,1,0)</f>
        <v>#N/A</v>
      </c>
    </row>
    <row r="153" customFormat="false" ht="15" hidden="false" customHeight="false" outlineLevel="0" collapsed="false">
      <c r="A153" s="18" t="n">
        <v>4226103516635</v>
      </c>
      <c r="B153" s="0" t="e">
        <f aca="false">VLOOKUP(A153,'202602'!$A$1:$A$211,1,0)</f>
        <v>#N/A</v>
      </c>
      <c r="C153" s="0" t="e">
        <f aca="false">VLOOKUP(A153,'202601'!$A$3:$A$216,1,0)</f>
        <v>#N/A</v>
      </c>
    </row>
    <row r="154" customFormat="false" ht="15" hidden="false" customHeight="false" outlineLevel="0" collapsed="false">
      <c r="A154" s="18" t="n">
        <v>4226103525787</v>
      </c>
      <c r="B154" s="0" t="e">
        <f aca="false">VLOOKUP(A154,'202602'!$A$1:$A$211,1,0)</f>
        <v>#N/A</v>
      </c>
      <c r="C154" s="0" t="e">
        <f aca="false">VLOOKUP(A154,'202601'!$A$3:$A$216,1,0)</f>
        <v>#N/A</v>
      </c>
    </row>
    <row r="155" customFormat="false" ht="15" hidden="false" customHeight="false" outlineLevel="0" collapsed="false">
      <c r="A155" s="18" t="n">
        <v>4226103528603</v>
      </c>
      <c r="B155" s="0" t="e">
        <f aca="false">VLOOKUP(A155,'202602'!$A$1:$A$211,1,0)</f>
        <v>#N/A</v>
      </c>
      <c r="C155" s="0" t="e">
        <f aca="false">VLOOKUP(A155,'202601'!$A$3:$A$216,1,0)</f>
        <v>#N/A</v>
      </c>
    </row>
    <row r="156" customFormat="false" ht="15" hidden="false" customHeight="false" outlineLevel="0" collapsed="false">
      <c r="A156" s="18" t="n">
        <v>4226103532244</v>
      </c>
      <c r="B156" s="0" t="e">
        <f aca="false">VLOOKUP(A156,'202602'!$A$1:$A$211,1,0)</f>
        <v>#N/A</v>
      </c>
      <c r="C156" s="0" t="e">
        <f aca="false">VLOOKUP(A156,'202601'!$A$3:$A$216,1,0)</f>
        <v>#N/A</v>
      </c>
    </row>
    <row r="157" customFormat="false" ht="15" hidden="false" customHeight="false" outlineLevel="0" collapsed="false">
      <c r="A157" s="18" t="n">
        <v>4226103537040</v>
      </c>
      <c r="B157" s="0" t="e">
        <f aca="false">VLOOKUP(A157,'202602'!$A$1:$A$211,1,0)</f>
        <v>#N/A</v>
      </c>
      <c r="C157" s="0" t="e">
        <f aca="false">VLOOKUP(A157,'202601'!$A$3:$A$216,1,0)</f>
        <v>#N/A</v>
      </c>
    </row>
    <row r="158" customFormat="false" ht="15" hidden="false" customHeight="false" outlineLevel="0" collapsed="false">
      <c r="A158" s="18" t="n">
        <v>4226103538129</v>
      </c>
      <c r="B158" s="0" t="e">
        <f aca="false">VLOOKUP(A158,'202602'!$A$1:$A$211,1,0)</f>
        <v>#N/A</v>
      </c>
      <c r="C158" s="0" t="e">
        <f aca="false">VLOOKUP(A158,'202601'!$A$3:$A$216,1,0)</f>
        <v>#N/A</v>
      </c>
    </row>
    <row r="159" customFormat="false" ht="15" hidden="false" customHeight="false" outlineLevel="0" collapsed="false">
      <c r="A159" s="18" t="n">
        <v>4226103540890</v>
      </c>
      <c r="B159" s="0" t="e">
        <f aca="false">VLOOKUP(A159,'202602'!$A$1:$A$211,1,0)</f>
        <v>#N/A</v>
      </c>
      <c r="C159" s="0" t="e">
        <f aca="false">VLOOKUP(A159,'202601'!$A$3:$A$216,1,0)</f>
        <v>#N/A</v>
      </c>
    </row>
    <row r="160" customFormat="false" ht="15" hidden="false" customHeight="false" outlineLevel="0" collapsed="false">
      <c r="A160" s="18" t="n">
        <v>4226103549657</v>
      </c>
      <c r="B160" s="0" t="e">
        <f aca="false">VLOOKUP(A160,'202602'!$A$1:$A$211,1,0)</f>
        <v>#N/A</v>
      </c>
      <c r="C160" s="0" t="e">
        <f aca="false">VLOOKUP(A160,'202601'!$A$3:$A$216,1,0)</f>
        <v>#N/A</v>
      </c>
    </row>
    <row r="161" customFormat="false" ht="15" hidden="false" customHeight="false" outlineLevel="0" collapsed="false">
      <c r="A161" s="18" t="n">
        <v>4226103552748</v>
      </c>
      <c r="B161" s="0" t="e">
        <f aca="false">VLOOKUP(A161,'202602'!$A$1:$A$211,1,0)</f>
        <v>#N/A</v>
      </c>
      <c r="C161" s="0" t="e">
        <f aca="false">VLOOKUP(A161,'202601'!$A$3:$A$216,1,0)</f>
        <v>#N/A</v>
      </c>
    </row>
    <row r="162" customFormat="false" ht="15" hidden="false" customHeight="false" outlineLevel="0" collapsed="false">
      <c r="A162" s="18" t="n">
        <v>4226103560668</v>
      </c>
      <c r="B162" s="0" t="e">
        <f aca="false">VLOOKUP(A162,'202602'!$A$1:$A$211,1,0)</f>
        <v>#N/A</v>
      </c>
      <c r="C162" s="0" t="e">
        <f aca="false">VLOOKUP(A162,'202601'!$A$3:$A$216,1,0)</f>
        <v>#N/A</v>
      </c>
    </row>
    <row r="163" customFormat="false" ht="15" hidden="false" customHeight="false" outlineLevel="0" collapsed="false">
      <c r="A163" s="18" t="n">
        <v>4226103560822</v>
      </c>
      <c r="B163" s="0" t="e">
        <f aca="false">VLOOKUP(A163,'202602'!$A$1:$A$211,1,0)</f>
        <v>#N/A</v>
      </c>
      <c r="C163" s="0" t="e">
        <f aca="false">VLOOKUP(A163,'202601'!$A$3:$A$216,1,0)</f>
        <v>#N/A</v>
      </c>
    </row>
    <row r="164" customFormat="false" ht="15" hidden="false" customHeight="false" outlineLevel="0" collapsed="false">
      <c r="A164" s="18" t="n">
        <v>4226103563759</v>
      </c>
      <c r="B164" s="0" t="e">
        <f aca="false">VLOOKUP(A164,'202602'!$A$1:$A$211,1,0)</f>
        <v>#N/A</v>
      </c>
      <c r="C164" s="0" t="e">
        <f aca="false">VLOOKUP(A164,'202601'!$A$3:$A$216,1,0)</f>
        <v>#N/A</v>
      </c>
    </row>
    <row r="165" customFormat="false" ht="15" hidden="false" customHeight="false" outlineLevel="0" collapsed="false">
      <c r="A165" s="18" t="n">
        <v>4226104394292</v>
      </c>
      <c r="B165" s="0" t="e">
        <f aca="false">VLOOKUP(A165,'202602'!$A$1:$A$211,1,0)</f>
        <v>#N/A</v>
      </c>
      <c r="C165" s="0" t="e">
        <f aca="false">VLOOKUP(A165,'202601'!$A$3:$A$216,1,0)</f>
        <v>#N/A</v>
      </c>
    </row>
    <row r="166" customFormat="false" ht="15" hidden="false" customHeight="false" outlineLevel="0" collapsed="false">
      <c r="A166" s="18" t="n">
        <v>4226104417821</v>
      </c>
      <c r="B166" s="0" t="e">
        <f aca="false">VLOOKUP(A166,'202602'!$A$1:$A$211,1,0)</f>
        <v>#N/A</v>
      </c>
      <c r="C166" s="0" t="e">
        <f aca="false">VLOOKUP(A166,'202601'!$A$3:$A$216,1,0)</f>
        <v>#N/A</v>
      </c>
    </row>
    <row r="167" customFormat="false" ht="15" hidden="false" customHeight="false" outlineLevel="0" collapsed="false">
      <c r="A167" s="18" t="n">
        <v>4226104600993</v>
      </c>
      <c r="B167" s="0" t="e">
        <f aca="false">VLOOKUP(A167,'202602'!$A$1:$A$211,1,0)</f>
        <v>#N/A</v>
      </c>
      <c r="C167" s="0" t="e">
        <f aca="false">VLOOKUP(A167,'202601'!$A$3:$A$216,1,0)</f>
        <v>#N/A</v>
      </c>
    </row>
    <row r="168" customFormat="false" ht="15" hidden="false" customHeight="false" outlineLevel="0" collapsed="false">
      <c r="A168" s="18" t="n">
        <v>4226104601829</v>
      </c>
      <c r="B168" s="0" t="e">
        <f aca="false">VLOOKUP(A168,'202602'!$A$1:$A$211,1,0)</f>
        <v>#N/A</v>
      </c>
      <c r="C168" s="0" t="e">
        <f aca="false">VLOOKUP(A168,'202601'!$A$3:$A$216,1,0)</f>
        <v>#N/A</v>
      </c>
    </row>
    <row r="169" customFormat="false" ht="15" hidden="false" customHeight="false" outlineLevel="0" collapsed="false">
      <c r="A169" s="18" t="n">
        <v>4226104602995</v>
      </c>
      <c r="B169" s="0" t="e">
        <f aca="false">VLOOKUP(A169,'202602'!$A$1:$A$211,1,0)</f>
        <v>#N/A</v>
      </c>
      <c r="C169" s="0" t="e">
        <f aca="false">VLOOKUP(A169,'202601'!$A$3:$A$216,1,0)</f>
        <v>#N/A</v>
      </c>
    </row>
    <row r="170" customFormat="false" ht="15" hidden="false" customHeight="false" outlineLevel="0" collapsed="false">
      <c r="A170" s="18" t="n">
        <v>4226104603369</v>
      </c>
      <c r="B170" s="0" t="e">
        <f aca="false">VLOOKUP(A170,'202602'!$A$1:$A$211,1,0)</f>
        <v>#N/A</v>
      </c>
      <c r="C170" s="0" t="e">
        <f aca="false">VLOOKUP(A170,'202601'!$A$3:$A$216,1,0)</f>
        <v>#N/A</v>
      </c>
    </row>
    <row r="171" customFormat="false" ht="15" hidden="false" customHeight="false" outlineLevel="0" collapsed="false">
      <c r="A171" s="18" t="n">
        <v>4226104606768</v>
      </c>
      <c r="B171" s="0" t="e">
        <f aca="false">VLOOKUP(A171,'202602'!$A$1:$A$211,1,0)</f>
        <v>#N/A</v>
      </c>
      <c r="C171" s="0" t="e">
        <f aca="false">VLOOKUP(A171,'202601'!$A$3:$A$216,1,0)</f>
        <v>#N/A</v>
      </c>
    </row>
    <row r="172" customFormat="false" ht="15" hidden="false" customHeight="false" outlineLevel="0" collapsed="false">
      <c r="A172" s="18" t="n">
        <v>4226104608044</v>
      </c>
      <c r="B172" s="0" t="e">
        <f aca="false">VLOOKUP(A172,'202602'!$A$1:$A$211,1,0)</f>
        <v>#N/A</v>
      </c>
      <c r="C172" s="0" t="e">
        <f aca="false">VLOOKUP(A172,'202601'!$A$3:$A$216,1,0)</f>
        <v>#N/A</v>
      </c>
    </row>
    <row r="173" customFormat="false" ht="15" hidden="false" customHeight="false" outlineLevel="0" collapsed="false">
      <c r="A173" s="18" t="n">
        <v>4226104610552</v>
      </c>
      <c r="B173" s="0" t="e">
        <f aca="false">VLOOKUP(A173,'202602'!$A$1:$A$211,1,0)</f>
        <v>#N/A</v>
      </c>
      <c r="C173" s="0" t="e">
        <f aca="false">VLOOKUP(A173,'202601'!$A$3:$A$216,1,0)</f>
        <v>#N/A</v>
      </c>
    </row>
    <row r="174" customFormat="false" ht="15" hidden="false" customHeight="false" outlineLevel="0" collapsed="false">
      <c r="A174" s="18" t="n">
        <v>4226104612378</v>
      </c>
      <c r="B174" s="0" t="e">
        <f aca="false">VLOOKUP(A174,'202602'!$A$1:$A$211,1,0)</f>
        <v>#N/A</v>
      </c>
      <c r="C174" s="0" t="e">
        <f aca="false">VLOOKUP(A174,'202601'!$A$3:$A$216,1,0)</f>
        <v>#N/A</v>
      </c>
    </row>
    <row r="175" customFormat="false" ht="15" hidden="false" customHeight="false" outlineLevel="0" collapsed="false">
      <c r="A175" s="18" t="n">
        <v>4226104615030</v>
      </c>
      <c r="B175" s="0" t="e">
        <f aca="false">VLOOKUP(A175,'202602'!$A$1:$A$211,1,0)</f>
        <v>#N/A</v>
      </c>
      <c r="C175" s="0" t="e">
        <f aca="false">VLOOKUP(A175,'202601'!$A$3:$A$216,1,0)</f>
        <v>#N/A</v>
      </c>
    </row>
    <row r="176" customFormat="false" ht="15" hidden="false" customHeight="false" outlineLevel="0" collapsed="false">
      <c r="A176" s="18" t="n">
        <v>4226104616789</v>
      </c>
      <c r="B176" s="0" t="e">
        <f aca="false">VLOOKUP(A176,'202602'!$A$1:$A$211,1,0)</f>
        <v>#N/A</v>
      </c>
      <c r="C176" s="0" t="e">
        <f aca="false">VLOOKUP(A176,'202601'!$A$3:$A$216,1,0)</f>
        <v>#N/A</v>
      </c>
    </row>
    <row r="177" customFormat="false" ht="15" hidden="false" customHeight="false" outlineLevel="0" collapsed="false">
      <c r="A177" s="18" t="n">
        <v>4226104617075</v>
      </c>
      <c r="B177" s="0" t="e">
        <f aca="false">VLOOKUP(A177,'202602'!$A$1:$A$211,1,0)</f>
        <v>#N/A</v>
      </c>
      <c r="C177" s="0" t="e">
        <f aca="false">VLOOKUP(A177,'202601'!$A$3:$A$216,1,0)</f>
        <v>#N/A</v>
      </c>
    </row>
    <row r="178" customFormat="false" ht="15" hidden="false" customHeight="false" outlineLevel="0" collapsed="false">
      <c r="A178" s="18" t="n">
        <v>4226104617801</v>
      </c>
      <c r="B178" s="0" t="e">
        <f aca="false">VLOOKUP(A178,'202602'!$A$1:$A$211,1,0)</f>
        <v>#N/A</v>
      </c>
      <c r="C178" s="0" t="e">
        <f aca="false">VLOOKUP(A178,'202601'!$A$3:$A$216,1,0)</f>
        <v>#N/A</v>
      </c>
    </row>
    <row r="179" customFormat="false" ht="15" hidden="false" customHeight="false" outlineLevel="0" collapsed="false">
      <c r="A179" s="18" t="n">
        <v>4226104618087</v>
      </c>
      <c r="B179" s="0" t="e">
        <f aca="false">VLOOKUP(A179,'202602'!$A$1:$A$211,1,0)</f>
        <v>#N/A</v>
      </c>
      <c r="C179" s="0" t="e">
        <f aca="false">VLOOKUP(A179,'202601'!$A$3:$A$216,1,0)</f>
        <v>#N/A</v>
      </c>
    </row>
    <row r="180" customFormat="false" ht="15" hidden="false" customHeight="false" outlineLevel="0" collapsed="false">
      <c r="A180" s="18" t="n">
        <v>4226104619517</v>
      </c>
      <c r="B180" s="0" t="e">
        <f aca="false">VLOOKUP(A180,'202602'!$A$1:$A$211,1,0)</f>
        <v>#N/A</v>
      </c>
      <c r="C180" s="0" t="e">
        <f aca="false">VLOOKUP(A180,'202601'!$A$3:$A$216,1,0)</f>
        <v>#N/A</v>
      </c>
    </row>
    <row r="181" customFormat="false" ht="15" hidden="false" customHeight="false" outlineLevel="0" collapsed="false">
      <c r="A181" s="18" t="n">
        <v>4226104620056</v>
      </c>
      <c r="B181" s="0" t="e">
        <f aca="false">VLOOKUP(A181,'202602'!$A$1:$A$211,1,0)</f>
        <v>#N/A</v>
      </c>
      <c r="C181" s="0" t="e">
        <f aca="false">VLOOKUP(A181,'202601'!$A$3:$A$216,1,0)</f>
        <v>#N/A</v>
      </c>
    </row>
    <row r="182" customFormat="false" ht="15" hidden="false" customHeight="false" outlineLevel="0" collapsed="false">
      <c r="A182" s="18" t="n">
        <v>4226104622400</v>
      </c>
      <c r="B182" s="0" t="e">
        <f aca="false">VLOOKUP(A182,'202602'!$A$1:$A$211,1,0)</f>
        <v>#N/A</v>
      </c>
      <c r="C182" s="0" t="e">
        <f aca="false">VLOOKUP(A182,'202601'!$A$3:$A$216,1,0)</f>
        <v>#N/A</v>
      </c>
    </row>
    <row r="183" customFormat="false" ht="15" hidden="false" customHeight="false" outlineLevel="0" collapsed="false">
      <c r="A183" s="18" t="n">
        <v>4226104622685</v>
      </c>
      <c r="B183" s="0" t="e">
        <f aca="false">VLOOKUP(A183,'202602'!$A$1:$A$211,1,0)</f>
        <v>#N/A</v>
      </c>
      <c r="C183" s="0" t="e">
        <f aca="false">VLOOKUP(A183,'202601'!$A$3:$A$216,1,0)</f>
        <v>#N/A</v>
      </c>
    </row>
    <row r="184" customFormat="false" ht="15" hidden="false" customHeight="false" outlineLevel="0" collapsed="false">
      <c r="A184" s="18" t="n">
        <v>4226104622696</v>
      </c>
      <c r="B184" s="0" t="e">
        <f aca="false">VLOOKUP(A184,'202602'!$A$1:$A$211,1,0)</f>
        <v>#N/A</v>
      </c>
      <c r="C184" s="0" t="e">
        <f aca="false">VLOOKUP(A184,'202601'!$A$3:$A$216,1,0)</f>
        <v>#N/A</v>
      </c>
    </row>
    <row r="185" customFormat="false" ht="15" hidden="false" customHeight="false" outlineLevel="0" collapsed="false">
      <c r="A185" s="18" t="n">
        <v>4226104627162</v>
      </c>
      <c r="B185" s="0" t="e">
        <f aca="false">VLOOKUP(A185,'202602'!$A$1:$A$211,1,0)</f>
        <v>#N/A</v>
      </c>
      <c r="C185" s="0" t="e">
        <f aca="false">VLOOKUP(A185,'202601'!$A$3:$A$216,1,0)</f>
        <v>#N/A</v>
      </c>
    </row>
    <row r="186" customFormat="false" ht="15" hidden="false" customHeight="false" outlineLevel="0" collapsed="false">
      <c r="A186" s="18" t="n">
        <v>4226104630418</v>
      </c>
      <c r="B186" s="0" t="e">
        <f aca="false">VLOOKUP(A186,'202602'!$A$1:$A$211,1,0)</f>
        <v>#N/A</v>
      </c>
      <c r="C186" s="0" t="e">
        <f aca="false">VLOOKUP(A186,'202601'!$A$3:$A$216,1,0)</f>
        <v>#N/A</v>
      </c>
    </row>
    <row r="187" customFormat="false" ht="15" hidden="false" customHeight="false" outlineLevel="0" collapsed="false">
      <c r="A187" s="18" t="n">
        <v>4226104632079</v>
      </c>
      <c r="B187" s="0" t="e">
        <f aca="false">VLOOKUP(A187,'202602'!$A$1:$A$211,1,0)</f>
        <v>#N/A</v>
      </c>
      <c r="C187" s="0" t="e">
        <f aca="false">VLOOKUP(A187,'202601'!$A$3:$A$216,1,0)</f>
        <v>#N/A</v>
      </c>
    </row>
    <row r="188" customFormat="false" ht="15" hidden="false" customHeight="false" outlineLevel="0" collapsed="false">
      <c r="A188" s="18" t="n">
        <v>4226104637513</v>
      </c>
      <c r="B188" s="0" t="e">
        <f aca="false">VLOOKUP(A188,'202602'!$A$1:$A$211,1,0)</f>
        <v>#N/A</v>
      </c>
      <c r="C188" s="0" t="e">
        <f aca="false">VLOOKUP(A188,'202601'!$A$3:$A$216,1,0)</f>
        <v>#N/A</v>
      </c>
    </row>
    <row r="189" customFormat="false" ht="15" hidden="false" customHeight="false" outlineLevel="0" collapsed="false">
      <c r="A189" s="18" t="n">
        <v>4226104638536</v>
      </c>
      <c r="B189" s="0" t="e">
        <f aca="false">VLOOKUP(A189,'202602'!$A$1:$A$211,1,0)</f>
        <v>#N/A</v>
      </c>
      <c r="C189" s="0" t="e">
        <f aca="false">VLOOKUP(A189,'202601'!$A$3:$A$216,1,0)</f>
        <v>#N/A</v>
      </c>
    </row>
    <row r="190" customFormat="false" ht="15" hidden="false" customHeight="false" outlineLevel="0" collapsed="false">
      <c r="A190" s="18" t="n">
        <v>4226104639229</v>
      </c>
      <c r="B190" s="0" t="e">
        <f aca="false">VLOOKUP(A190,'202602'!$A$1:$A$211,1,0)</f>
        <v>#N/A</v>
      </c>
      <c r="C190" s="0" t="e">
        <f aca="false">VLOOKUP(A190,'202601'!$A$3:$A$216,1,0)</f>
        <v>#N/A</v>
      </c>
    </row>
    <row r="191" customFormat="false" ht="15" hidden="false" customHeight="false" outlineLevel="0" collapsed="false">
      <c r="A191" s="18" t="n">
        <v>4226104640330</v>
      </c>
      <c r="B191" s="0" t="e">
        <f aca="false">VLOOKUP(A191,'202602'!$A$1:$A$211,1,0)</f>
        <v>#N/A</v>
      </c>
      <c r="C191" s="0" t="e">
        <f aca="false">VLOOKUP(A191,'202601'!$A$3:$A$216,1,0)</f>
        <v>#N/A</v>
      </c>
    </row>
    <row r="192" customFormat="false" ht="15" hidden="false" customHeight="false" outlineLevel="0" collapsed="false">
      <c r="A192" s="18" t="n">
        <v>4226104640571</v>
      </c>
      <c r="B192" s="0" t="e">
        <f aca="false">VLOOKUP(A192,'202602'!$A$1:$A$211,1,0)</f>
        <v>#N/A</v>
      </c>
      <c r="C192" s="0" t="e">
        <f aca="false">VLOOKUP(A192,'202601'!$A$3:$A$216,1,0)</f>
        <v>#N/A</v>
      </c>
    </row>
    <row r="193" customFormat="false" ht="15" hidden="false" customHeight="false" outlineLevel="0" collapsed="false">
      <c r="A193" s="18" t="n">
        <v>4226104643343</v>
      </c>
      <c r="B193" s="0" t="e">
        <f aca="false">VLOOKUP(A193,'202602'!$A$1:$A$211,1,0)</f>
        <v>#N/A</v>
      </c>
      <c r="C193" s="0" t="e">
        <f aca="false">VLOOKUP(A193,'202601'!$A$3:$A$216,1,0)</f>
        <v>#N/A</v>
      </c>
    </row>
    <row r="194" customFormat="false" ht="15" hidden="false" customHeight="false" outlineLevel="0" collapsed="false">
      <c r="A194" s="18" t="n">
        <v>4226104643728</v>
      </c>
      <c r="B194" s="0" t="e">
        <f aca="false">VLOOKUP(A194,'202602'!$A$1:$A$211,1,0)</f>
        <v>#N/A</v>
      </c>
      <c r="C194" s="0" t="e">
        <f aca="false">VLOOKUP(A194,'202601'!$A$3:$A$216,1,0)</f>
        <v>#N/A</v>
      </c>
    </row>
    <row r="195" customFormat="false" ht="15" hidden="false" customHeight="false" outlineLevel="0" collapsed="false">
      <c r="A195" s="18" t="n">
        <v>4226104644190</v>
      </c>
      <c r="B195" s="0" t="e">
        <f aca="false">VLOOKUP(A195,'202602'!$A$1:$A$211,1,0)</f>
        <v>#N/A</v>
      </c>
      <c r="C195" s="0" t="e">
        <f aca="false">VLOOKUP(A195,'202601'!$A$3:$A$216,1,0)</f>
        <v>#N/A</v>
      </c>
    </row>
    <row r="196" customFormat="false" ht="15" hidden="false" customHeight="false" outlineLevel="0" collapsed="false">
      <c r="A196" s="18" t="n">
        <v>4226104648733</v>
      </c>
      <c r="B196" s="0" t="e">
        <f aca="false">VLOOKUP(A196,'202602'!$A$1:$A$211,1,0)</f>
        <v>#N/A</v>
      </c>
      <c r="C196" s="0" t="e">
        <f aca="false">VLOOKUP(A196,'202601'!$A$3:$A$216,1,0)</f>
        <v>#N/A</v>
      </c>
    </row>
    <row r="197" customFormat="false" ht="15" hidden="false" customHeight="false" outlineLevel="0" collapsed="false">
      <c r="A197" s="18" t="n">
        <v>4226104648898</v>
      </c>
      <c r="B197" s="0" t="e">
        <f aca="false">VLOOKUP(A197,'202602'!$A$1:$A$211,1,0)</f>
        <v>#N/A</v>
      </c>
      <c r="C197" s="0" t="e">
        <f aca="false">VLOOKUP(A197,'202601'!$A$3:$A$216,1,0)</f>
        <v>#N/A</v>
      </c>
    </row>
    <row r="198" customFormat="false" ht="15" hidden="false" customHeight="false" outlineLevel="0" collapsed="false">
      <c r="A198" s="18" t="n">
        <v>4226104650889</v>
      </c>
      <c r="B198" s="0" t="e">
        <f aca="false">VLOOKUP(A198,'202602'!$A$1:$A$211,1,0)</f>
        <v>#N/A</v>
      </c>
      <c r="C198" s="0" t="e">
        <f aca="false">VLOOKUP(A198,'202601'!$A$3:$A$216,1,0)</f>
        <v>#N/A</v>
      </c>
    </row>
    <row r="199" customFormat="false" ht="15" hidden="false" customHeight="false" outlineLevel="0" collapsed="false">
      <c r="A199" s="18" t="n">
        <v>4226104652682</v>
      </c>
      <c r="B199" s="0" t="e">
        <f aca="false">VLOOKUP(A199,'202602'!$A$1:$A$211,1,0)</f>
        <v>#N/A</v>
      </c>
      <c r="C199" s="0" t="e">
        <f aca="false">VLOOKUP(A199,'202601'!$A$3:$A$216,1,0)</f>
        <v>#N/A</v>
      </c>
    </row>
    <row r="200" customFormat="false" ht="15" hidden="false" customHeight="false" outlineLevel="0" collapsed="false">
      <c r="A200" s="18" t="n">
        <v>4226104654233</v>
      </c>
      <c r="B200" s="0" t="e">
        <f aca="false">VLOOKUP(A200,'202602'!$A$1:$A$211,1,0)</f>
        <v>#N/A</v>
      </c>
      <c r="C200" s="0" t="e">
        <f aca="false">VLOOKUP(A200,'202601'!$A$3:$A$216,1,0)</f>
        <v>#N/A</v>
      </c>
    </row>
    <row r="201" customFormat="false" ht="15" hidden="false" customHeight="false" outlineLevel="0" collapsed="false">
      <c r="A201" s="18" t="n">
        <v>4226104654882</v>
      </c>
      <c r="B201" s="0" t="e">
        <f aca="false">VLOOKUP(A201,'202602'!$A$1:$A$211,1,0)</f>
        <v>#N/A</v>
      </c>
      <c r="C201" s="0" t="e">
        <f aca="false">VLOOKUP(A201,'202601'!$A$3:$A$216,1,0)</f>
        <v>#N/A</v>
      </c>
    </row>
    <row r="202" customFormat="false" ht="15" hidden="false" customHeight="false" outlineLevel="0" collapsed="false">
      <c r="A202" s="18" t="n">
        <v>4226104656059</v>
      </c>
      <c r="B202" s="0" t="e">
        <f aca="false">VLOOKUP(A202,'202602'!$A$1:$A$211,1,0)</f>
        <v>#N/A</v>
      </c>
      <c r="C202" s="0" t="e">
        <f aca="false">VLOOKUP(A202,'202601'!$A$3:$A$216,1,0)</f>
        <v>#N/A</v>
      </c>
    </row>
    <row r="203" customFormat="false" ht="15" hidden="false" customHeight="false" outlineLevel="0" collapsed="false">
      <c r="A203" s="18" t="n">
        <v>4226104657302</v>
      </c>
      <c r="B203" s="0" t="e">
        <f aca="false">VLOOKUP(A203,'202602'!$A$1:$A$211,1,0)</f>
        <v>#N/A</v>
      </c>
      <c r="C203" s="0" t="e">
        <f aca="false">VLOOKUP(A203,'202601'!$A$3:$A$216,1,0)</f>
        <v>#N/A</v>
      </c>
    </row>
    <row r="204" customFormat="false" ht="15" hidden="false" customHeight="false" outlineLevel="0" collapsed="false">
      <c r="A204" s="18" t="n">
        <v>4226104658006</v>
      </c>
      <c r="B204" s="0" t="e">
        <f aca="false">VLOOKUP(A204,'202602'!$A$1:$A$211,1,0)</f>
        <v>#N/A</v>
      </c>
      <c r="C204" s="0" t="e">
        <f aca="false">VLOOKUP(A204,'202601'!$A$3:$A$216,1,0)</f>
        <v>#N/A</v>
      </c>
    </row>
    <row r="205" customFormat="false" ht="15" hidden="false" customHeight="false" outlineLevel="0" collapsed="false">
      <c r="A205" s="18" t="n">
        <v>4226104658237</v>
      </c>
      <c r="B205" s="0" t="e">
        <f aca="false">VLOOKUP(A205,'202602'!$A$1:$A$211,1,0)</f>
        <v>#N/A</v>
      </c>
      <c r="C205" s="0" t="e">
        <f aca="false">VLOOKUP(A205,'202601'!$A$3:$A$216,1,0)</f>
        <v>#N/A</v>
      </c>
    </row>
    <row r="206" customFormat="false" ht="15" hidden="false" customHeight="false" outlineLevel="0" collapsed="false">
      <c r="A206" s="18" t="n">
        <v>4226104659139</v>
      </c>
      <c r="B206" s="0" t="e">
        <f aca="false">VLOOKUP(A206,'202602'!$A$1:$A$211,1,0)</f>
        <v>#N/A</v>
      </c>
      <c r="C206" s="0" t="e">
        <f aca="false">VLOOKUP(A206,'202601'!$A$3:$A$216,1,0)</f>
        <v>#N/A</v>
      </c>
    </row>
    <row r="207" customFormat="false" ht="15" hidden="false" customHeight="false" outlineLevel="0" collapsed="false">
      <c r="A207" s="18" t="n">
        <v>4226104662252</v>
      </c>
      <c r="B207" s="0" t="e">
        <f aca="false">VLOOKUP(A207,'202602'!$A$1:$A$211,1,0)</f>
        <v>#N/A</v>
      </c>
      <c r="C207" s="0" t="e">
        <f aca="false">VLOOKUP(A207,'202601'!$A$3:$A$216,1,0)</f>
        <v>#N/A</v>
      </c>
    </row>
    <row r="208" customFormat="false" ht="15" hidden="false" customHeight="false" outlineLevel="0" collapsed="false">
      <c r="A208" s="18" t="n">
        <v>4226104663484</v>
      </c>
      <c r="B208" s="0" t="e">
        <f aca="false">VLOOKUP(A208,'202602'!$A$1:$A$211,1,0)</f>
        <v>#N/A</v>
      </c>
      <c r="C208" s="0" t="e">
        <f aca="false">VLOOKUP(A208,'202601'!$A$3:$A$216,1,0)</f>
        <v>#N/A</v>
      </c>
    </row>
    <row r="209" customFormat="false" ht="15" hidden="false" customHeight="false" outlineLevel="0" collapsed="false">
      <c r="A209" s="18" t="n">
        <v>4226104663528</v>
      </c>
      <c r="B209" s="0" t="e">
        <f aca="false">VLOOKUP(A209,'202602'!$A$1:$A$211,1,0)</f>
        <v>#N/A</v>
      </c>
      <c r="C209" s="0" t="e">
        <f aca="false">VLOOKUP(A209,'202601'!$A$3:$A$216,1,0)</f>
        <v>#N/A</v>
      </c>
    </row>
    <row r="210" customFormat="false" ht="15" hidden="false" customHeight="false" outlineLevel="0" collapsed="false">
      <c r="A210" s="18" t="n">
        <v>4226104673593</v>
      </c>
      <c r="B210" s="0" t="e">
        <f aca="false">VLOOKUP(A210,'202602'!$A$1:$A$211,1,0)</f>
        <v>#N/A</v>
      </c>
      <c r="C210" s="0" t="e">
        <f aca="false">VLOOKUP(A210,'202601'!$A$3:$A$216,1,0)</f>
        <v>#N/A</v>
      </c>
    </row>
    <row r="211" customFormat="false" ht="15" hidden="false" customHeight="false" outlineLevel="0" collapsed="false">
      <c r="A211" s="18" t="n">
        <v>4226104685660</v>
      </c>
      <c r="B211" s="0" t="e">
        <f aca="false">VLOOKUP(A211,'202602'!$A$1:$A$211,1,0)</f>
        <v>#N/A</v>
      </c>
      <c r="C211" s="0" t="e">
        <f aca="false">VLOOKUP(A211,'202601'!$A$3:$A$216,1,0)</f>
        <v>#N/A</v>
      </c>
    </row>
    <row r="212" customFormat="false" ht="15" hidden="false" customHeight="false" outlineLevel="0" collapsed="false">
      <c r="A212" s="18" t="n">
        <v>4226104694471</v>
      </c>
      <c r="B212" s="0" t="e">
        <f aca="false">VLOOKUP(A212,'202602'!$A$1:$A$211,1,0)</f>
        <v>#N/A</v>
      </c>
      <c r="C212" s="0" t="e">
        <f aca="false">VLOOKUP(A212,'202601'!$A$3:$A$216,1,0)</f>
        <v>#N/A</v>
      </c>
    </row>
    <row r="213" customFormat="false" ht="15" hidden="false" customHeight="false" outlineLevel="0" collapsed="false">
      <c r="A213" s="18" t="n">
        <v>4226104703458</v>
      </c>
      <c r="B213" s="0" t="e">
        <f aca="false">VLOOKUP(A213,'202602'!$A$1:$A$211,1,0)</f>
        <v>#N/A</v>
      </c>
      <c r="C213" s="0" t="e">
        <f aca="false">VLOOKUP(A213,'202601'!$A$3:$A$216,1,0)</f>
        <v>#N/A</v>
      </c>
    </row>
    <row r="214" customFormat="false" ht="15" hidden="false" customHeight="false" outlineLevel="0" collapsed="false">
      <c r="A214" s="18" t="n">
        <v>4226107057018</v>
      </c>
      <c r="B214" s="0" t="e">
        <f aca="false">VLOOKUP(A214,'202602'!$A$1:$A$211,1,0)</f>
        <v>#N/A</v>
      </c>
      <c r="C214" s="0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0" width="9.13"/>
  </cols>
  <sheetData>
    <row r="1" customFormat="false" ht="15" hidden="false" customHeight="false" outlineLevel="0" collapsed="false">
      <c r="A1" s="18" t="n">
        <v>4225100608080</v>
      </c>
      <c r="B1" s="0" t="e">
        <f aca="false">VLOOKUP(A1,'BD-202603'!$A$2:$A$214,1,0)</f>
        <v>#N/A</v>
      </c>
      <c r="C1" s="0" t="e">
        <f aca="false">VLOOKUP(A1,'BD-202602'!$A$2:$A$189,1,0)</f>
        <v>#N/A</v>
      </c>
      <c r="D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4225100629850</v>
      </c>
      <c r="B2" s="0" t="e">
        <f aca="false">VLOOKUP(A2,'BD-202603'!$A$2:$A$214,1,0)</f>
        <v>#N/A</v>
      </c>
      <c r="C2" s="0" t="e">
        <f aca="false">VLOOKUP(A2,'BD-202602'!$A$2:$A$189,1,0)</f>
        <v>#N/A</v>
      </c>
      <c r="D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4225100646019</v>
      </c>
      <c r="B3" s="0" t="e">
        <f aca="false">VLOOKUP(A3,'BD-202603'!$A$2:$A$214,1,0)</f>
        <v>#N/A</v>
      </c>
      <c r="C3" s="0" t="e">
        <f aca="false">VLOOKUP(A3,'BD-202602'!$A$2:$A$189,1,0)</f>
        <v>#N/A</v>
      </c>
      <c r="D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4226104613214</v>
      </c>
      <c r="B4" s="0" t="e">
        <f aca="false">VLOOKUP(A4,'BD-202603'!$A$2:$A$214,1,0)</f>
        <v>#N/A</v>
      </c>
      <c r="C4" s="0" t="e">
        <f aca="false">VLOOKUP(A4,'BD-202602'!$A$2:$A$189,1,0)</f>
        <v>#N/A</v>
      </c>
      <c r="D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4226104645081</v>
      </c>
      <c r="B5" s="0" t="e">
        <f aca="false">VLOOKUP(A5,'BD-202603'!$A$2:$A$214,1,0)</f>
        <v>#N/A</v>
      </c>
      <c r="C5" s="0" t="e">
        <f aca="false">VLOOKUP(A5,'BD-202602'!$A$2:$A$189,1,0)</f>
        <v>#N/A</v>
      </c>
      <c r="D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4226104648854</v>
      </c>
      <c r="B6" s="0" t="e">
        <f aca="false">VLOOKUP(A6,'BD-202603'!$A$2:$A$214,1,0)</f>
        <v>#N/A</v>
      </c>
      <c r="C6" s="0" t="e">
        <f aca="false">VLOOKUP(A6,'BD-202602'!$A$2:$A$189,1,0)</f>
        <v>#N/A</v>
      </c>
      <c r="D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4226104655124</v>
      </c>
      <c r="B7" s="0" t="e">
        <f aca="false">VLOOKUP(A7,'BD-202603'!$A$2:$A$214,1,0)</f>
        <v>#N/A</v>
      </c>
      <c r="C7" s="0" t="e">
        <f aca="false">VLOOKUP(A7,'BD-202602'!$A$2:$A$189,1,0)</f>
        <v>#N/A</v>
      </c>
      <c r="D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4226104655179</v>
      </c>
      <c r="B8" s="0" t="e">
        <f aca="false">VLOOKUP(A8,'BD-202603'!$A$2:$A$214,1,0)</f>
        <v>#N/A</v>
      </c>
      <c r="C8" s="0" t="e">
        <f aca="false">VLOOKUP(A8,'BD-202602'!$A$2:$A$189,1,0)</f>
        <v>#N/A</v>
      </c>
      <c r="D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4226104655245</v>
      </c>
      <c r="B9" s="0" t="e">
        <f aca="false">VLOOKUP(A9,'BD-202603'!$A$2:$A$214,1,0)</f>
        <v>#N/A</v>
      </c>
      <c r="C9" s="0" t="e">
        <f aca="false">VLOOKUP(A9,'BD-202602'!$A$2:$A$189,1,0)</f>
        <v>#N/A</v>
      </c>
      <c r="D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4226104658314</v>
      </c>
      <c r="B10" s="0" t="e">
        <f aca="false">VLOOKUP(A10,'BD-202603'!$A$2:$A$214,1,0)</f>
        <v>#N/A</v>
      </c>
      <c r="C10" s="0" t="e">
        <f aca="false">VLOOKUP(A10,'BD-202602'!$A$2:$A$189,1,0)</f>
        <v>#N/A</v>
      </c>
      <c r="D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4226104659216</v>
      </c>
      <c r="B11" s="0" t="e">
        <f aca="false">VLOOKUP(A11,'BD-202603'!$A$2:$A$214,1,0)</f>
        <v>#N/A</v>
      </c>
      <c r="C11" s="0" t="e">
        <f aca="false">VLOOKUP(A11,'BD-202602'!$A$2:$A$189,1,0)</f>
        <v>#N/A</v>
      </c>
      <c r="D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4226104660833</v>
      </c>
      <c r="B12" s="0" t="e">
        <f aca="false">VLOOKUP(A12,'BD-202603'!$A$2:$A$214,1,0)</f>
        <v>#N/A</v>
      </c>
      <c r="C12" s="0" t="e">
        <f aca="false">VLOOKUP(A12,'BD-202602'!$A$2:$A$189,1,0)</f>
        <v>#N/A</v>
      </c>
      <c r="D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4226104664122</v>
      </c>
      <c r="B13" s="0" t="e">
        <f aca="false">VLOOKUP(A13,'BD-202603'!$A$2:$A$214,1,0)</f>
        <v>#N/A</v>
      </c>
      <c r="C13" s="0" t="e">
        <f aca="false">VLOOKUP(A13,'BD-202602'!$A$2:$A$189,1,0)</f>
        <v>#N/A</v>
      </c>
      <c r="D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4226104666840</v>
      </c>
      <c r="B14" s="0" t="e">
        <f aca="false">VLOOKUP(A14,'BD-202603'!$A$2:$A$214,1,0)</f>
        <v>#N/A</v>
      </c>
      <c r="C14" s="0" t="e">
        <f aca="false">VLOOKUP(A14,'BD-202602'!$A$2:$A$189,1,0)</f>
        <v>#N/A</v>
      </c>
      <c r="D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4226104666993</v>
      </c>
      <c r="B15" s="0" t="e">
        <f aca="false">VLOOKUP(A15,'BD-202603'!$A$2:$A$214,1,0)</f>
        <v>#N/A</v>
      </c>
      <c r="C15" s="0" t="e">
        <f aca="false">VLOOKUP(A15,'BD-202602'!$A$2:$A$189,1,0)</f>
        <v>#N/A</v>
      </c>
      <c r="D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4226104670953</v>
      </c>
      <c r="B16" s="0" t="e">
        <f aca="false">VLOOKUP(A16,'BD-202603'!$A$2:$A$214,1,0)</f>
        <v>#N/A</v>
      </c>
      <c r="C16" s="0" t="e">
        <f aca="false">VLOOKUP(A16,'BD-202602'!$A$2:$A$189,1,0)</f>
        <v>#N/A</v>
      </c>
      <c r="D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4226104672196</v>
      </c>
      <c r="B17" s="0" t="e">
        <f aca="false">VLOOKUP(A17,'BD-202603'!$A$2:$A$214,1,0)</f>
        <v>#N/A</v>
      </c>
      <c r="C17" s="0" t="e">
        <f aca="false">VLOOKUP(A17,'BD-202602'!$A$2:$A$189,1,0)</f>
        <v>#N/A</v>
      </c>
      <c r="D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4226104672460</v>
      </c>
      <c r="B18" s="0" t="e">
        <f aca="false">VLOOKUP(A18,'BD-202603'!$A$2:$A$214,1,0)</f>
        <v>#N/A</v>
      </c>
      <c r="C18" s="0" t="e">
        <f aca="false">VLOOKUP(A18,'BD-202602'!$A$2:$A$189,1,0)</f>
        <v>#N/A</v>
      </c>
      <c r="D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4226104673296</v>
      </c>
      <c r="B19" s="0" t="e">
        <f aca="false">VLOOKUP(A19,'BD-202603'!$A$2:$A$214,1,0)</f>
        <v>#N/A</v>
      </c>
      <c r="C19" s="0" t="e">
        <f aca="false">VLOOKUP(A19,'BD-202602'!$A$2:$A$189,1,0)</f>
        <v>#N/A</v>
      </c>
      <c r="D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4226104673736</v>
      </c>
      <c r="B20" s="0" t="e">
        <f aca="false">VLOOKUP(A20,'BD-202603'!$A$2:$A$214,1,0)</f>
        <v>#N/A</v>
      </c>
      <c r="C20" s="0" t="e">
        <f aca="false">VLOOKUP(A20,'BD-202602'!$A$2:$A$189,1,0)</f>
        <v>#N/A</v>
      </c>
      <c r="D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4226104674077</v>
      </c>
      <c r="B21" s="0" t="e">
        <f aca="false">VLOOKUP(A21,'BD-202603'!$A$2:$A$214,1,0)</f>
        <v>#N/A</v>
      </c>
      <c r="C21" s="0" t="e">
        <f aca="false">VLOOKUP(A21,'BD-202602'!$A$2:$A$189,1,0)</f>
        <v>#N/A</v>
      </c>
      <c r="D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4226104680017</v>
      </c>
      <c r="B22" s="0" t="e">
        <f aca="false">VLOOKUP(A22,'BD-202603'!$A$2:$A$214,1,0)</f>
        <v>#N/A</v>
      </c>
      <c r="C22" s="0" t="e">
        <f aca="false">VLOOKUP(A22,'BD-202602'!$A$2:$A$189,1,0)</f>
        <v>#N/A</v>
      </c>
      <c r="D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4226104680193</v>
      </c>
      <c r="B23" s="0" t="e">
        <f aca="false">VLOOKUP(A23,'BD-202603'!$A$2:$A$214,1,0)</f>
        <v>#N/A</v>
      </c>
      <c r="C23" s="0" t="e">
        <f aca="false">VLOOKUP(A23,'BD-202602'!$A$2:$A$189,1,0)</f>
        <v>#N/A</v>
      </c>
      <c r="D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4226104683955</v>
      </c>
      <c r="B24" s="0" t="e">
        <f aca="false">VLOOKUP(A24,'BD-202603'!$A$2:$A$214,1,0)</f>
        <v>#N/A</v>
      </c>
      <c r="C24" s="0" t="e">
        <f aca="false">VLOOKUP(A24,'BD-202602'!$A$2:$A$189,1,0)</f>
        <v>#N/A</v>
      </c>
      <c r="D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4226104683966</v>
      </c>
      <c r="B25" s="0" t="e">
        <f aca="false">VLOOKUP(A25,'BD-202603'!$A$2:$A$214,1,0)</f>
        <v>#N/A</v>
      </c>
      <c r="C25" s="0" t="e">
        <f aca="false">VLOOKUP(A25,'BD-202602'!$A$2:$A$189,1,0)</f>
        <v>#N/A</v>
      </c>
      <c r="D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4226104685253</v>
      </c>
      <c r="B26" s="0" t="e">
        <f aca="false">VLOOKUP(A26,'BD-202603'!$A$2:$A$214,1,0)</f>
        <v>#N/A</v>
      </c>
      <c r="C26" s="0" t="e">
        <f aca="false">VLOOKUP(A26,'BD-202602'!$A$2:$A$189,1,0)</f>
        <v>#N/A</v>
      </c>
      <c r="D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4226104687717</v>
      </c>
      <c r="B27" s="0" t="e">
        <f aca="false">VLOOKUP(A27,'BD-202603'!$A$2:$A$214,1,0)</f>
        <v>#N/A</v>
      </c>
      <c r="C27" s="0" t="e">
        <f aca="false">VLOOKUP(A27,'BD-202602'!$A$2:$A$189,1,0)</f>
        <v>#N/A</v>
      </c>
      <c r="D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4226104688608</v>
      </c>
      <c r="B28" s="0" t="e">
        <f aca="false">VLOOKUP(A28,'BD-202603'!$A$2:$A$214,1,0)</f>
        <v>#N/A</v>
      </c>
      <c r="C28" s="0" t="e">
        <f aca="false">VLOOKUP(A28,'BD-202602'!$A$2:$A$189,1,0)</f>
        <v>#N/A</v>
      </c>
      <c r="D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4226104692117</v>
      </c>
      <c r="B29" s="0" t="e">
        <f aca="false">VLOOKUP(A29,'BD-202603'!$A$2:$A$214,1,0)</f>
        <v>#N/A</v>
      </c>
      <c r="C29" s="0" t="e">
        <f aca="false">VLOOKUP(A29,'BD-202602'!$A$2:$A$189,1,0)</f>
        <v>#N/A</v>
      </c>
      <c r="D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4226104692612</v>
      </c>
      <c r="B30" s="0" t="e">
        <f aca="false">VLOOKUP(A30,'BD-202603'!$A$2:$A$214,1,0)</f>
        <v>#N/A</v>
      </c>
      <c r="C30" s="0" t="e">
        <f aca="false">VLOOKUP(A30,'BD-202602'!$A$2:$A$189,1,0)</f>
        <v>#N/A</v>
      </c>
      <c r="D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4226104693481</v>
      </c>
      <c r="B31" s="0" t="e">
        <f aca="false">VLOOKUP(A31,'BD-202603'!$A$2:$A$214,1,0)</f>
        <v>#N/A</v>
      </c>
      <c r="C31" s="0" t="e">
        <f aca="false">VLOOKUP(A31,'BD-202602'!$A$2:$A$189,1,0)</f>
        <v>#N/A</v>
      </c>
      <c r="D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4226104693900</v>
      </c>
      <c r="B32" s="0" t="e">
        <f aca="false">VLOOKUP(A32,'BD-202603'!$A$2:$A$214,1,0)</f>
        <v>#N/A</v>
      </c>
      <c r="C32" s="0" t="e">
        <f aca="false">VLOOKUP(A32,'BD-202602'!$A$2:$A$189,1,0)</f>
        <v>#N/A</v>
      </c>
      <c r="D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4226104698200</v>
      </c>
      <c r="B33" s="0" t="e">
        <f aca="false">VLOOKUP(A33,'BD-202603'!$A$2:$A$214,1,0)</f>
        <v>#N/A</v>
      </c>
      <c r="C33" s="0" t="e">
        <f aca="false">VLOOKUP(A33,'BD-202602'!$A$2:$A$189,1,0)</f>
        <v>#N/A</v>
      </c>
      <c r="D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4226104701676</v>
      </c>
      <c r="B34" s="0" t="e">
        <f aca="false">VLOOKUP(A34,'BD-202603'!$A$2:$A$214,1,0)</f>
        <v>#N/A</v>
      </c>
      <c r="C34" s="0" t="e">
        <f aca="false">VLOOKUP(A34,'BD-202602'!$A$2:$A$189,1,0)</f>
        <v>#N/A</v>
      </c>
      <c r="D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4226104701797</v>
      </c>
      <c r="B35" s="0" t="e">
        <f aca="false">VLOOKUP(A35,'BD-202603'!$A$2:$A$214,1,0)</f>
        <v>#N/A</v>
      </c>
      <c r="C35" s="0" t="e">
        <f aca="false">VLOOKUP(A35,'BD-202602'!$A$2:$A$189,1,0)</f>
        <v>#N/A</v>
      </c>
      <c r="D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4226104704338</v>
      </c>
      <c r="B36" s="0" t="e">
        <f aca="false">VLOOKUP(A36,'BD-202603'!$A$2:$A$214,1,0)</f>
        <v>#N/A</v>
      </c>
      <c r="C36" s="0" t="e">
        <f aca="false">VLOOKUP(A36,'BD-202602'!$A$2:$A$189,1,0)</f>
        <v>#N/A</v>
      </c>
      <c r="D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4226104704371</v>
      </c>
      <c r="B37" s="0" t="e">
        <f aca="false">VLOOKUP(A37,'BD-202603'!$A$2:$A$214,1,0)</f>
        <v>#N/A</v>
      </c>
      <c r="C37" s="0" t="e">
        <f aca="false">VLOOKUP(A37,'BD-202602'!$A$2:$A$189,1,0)</f>
        <v>#N/A</v>
      </c>
      <c r="D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4226104706384</v>
      </c>
      <c r="B38" s="0" t="e">
        <f aca="false">VLOOKUP(A38,'BD-202603'!$A$2:$A$214,1,0)</f>
        <v>#N/A</v>
      </c>
      <c r="C38" s="0" t="e">
        <f aca="false">VLOOKUP(A38,'BD-202602'!$A$2:$A$189,1,0)</f>
        <v>#N/A</v>
      </c>
      <c r="D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4226104706461</v>
      </c>
      <c r="B39" s="0" t="e">
        <f aca="false">VLOOKUP(A39,'BD-202603'!$A$2:$A$214,1,0)</f>
        <v>#N/A</v>
      </c>
      <c r="C39" s="0" t="e">
        <f aca="false">VLOOKUP(A39,'BD-202602'!$A$2:$A$189,1,0)</f>
        <v>#N/A</v>
      </c>
      <c r="D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4226104707044</v>
      </c>
      <c r="B40" s="0" t="e">
        <f aca="false">VLOOKUP(A40,'BD-202603'!$A$2:$A$214,1,0)</f>
        <v>#N/A</v>
      </c>
      <c r="C40" s="0" t="e">
        <f aca="false">VLOOKUP(A40,'BD-202602'!$A$2:$A$189,1,0)</f>
        <v>#N/A</v>
      </c>
      <c r="D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4226104708804</v>
      </c>
      <c r="B41" s="0" t="e">
        <f aca="false">VLOOKUP(A41,'BD-202603'!$A$2:$A$214,1,0)</f>
        <v>#N/A</v>
      </c>
      <c r="C41" s="0" t="e">
        <f aca="false">VLOOKUP(A41,'BD-202602'!$A$2:$A$189,1,0)</f>
        <v>#N/A</v>
      </c>
      <c r="D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4226104709410</v>
      </c>
      <c r="B42" s="0" t="e">
        <f aca="false">VLOOKUP(A42,'BD-202603'!$A$2:$A$214,1,0)</f>
        <v>#N/A</v>
      </c>
      <c r="C42" s="0" t="e">
        <f aca="false">VLOOKUP(A42,'BD-202602'!$A$2:$A$189,1,0)</f>
        <v>#N/A</v>
      </c>
      <c r="D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4226104712038</v>
      </c>
      <c r="B43" s="0" t="e">
        <f aca="false">VLOOKUP(A43,'BD-202603'!$A$2:$A$214,1,0)</f>
        <v>#N/A</v>
      </c>
      <c r="C43" s="0" t="e">
        <f aca="false">VLOOKUP(A43,'BD-202602'!$A$2:$A$189,1,0)</f>
        <v>#N/A</v>
      </c>
      <c r="D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4226104712214</v>
      </c>
      <c r="B44" s="0" t="e">
        <f aca="false">VLOOKUP(A44,'BD-202603'!$A$2:$A$214,1,0)</f>
        <v>#N/A</v>
      </c>
      <c r="C44" s="0" t="e">
        <f aca="false">VLOOKUP(A44,'BD-202602'!$A$2:$A$189,1,0)</f>
        <v>#N/A</v>
      </c>
      <c r="D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4226104714800</v>
      </c>
      <c r="B45" s="0" t="e">
        <f aca="false">VLOOKUP(A45,'BD-202603'!$A$2:$A$214,1,0)</f>
        <v>#N/A</v>
      </c>
      <c r="C45" s="0" t="e">
        <f aca="false">VLOOKUP(A45,'BD-202602'!$A$2:$A$189,1,0)</f>
        <v>#N/A</v>
      </c>
      <c r="D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4226104720728</v>
      </c>
      <c r="B46" s="0" t="e">
        <f aca="false">VLOOKUP(A46,'BD-202603'!$A$2:$A$214,1,0)</f>
        <v>#N/A</v>
      </c>
      <c r="C46" s="0" t="e">
        <f aca="false">VLOOKUP(A46,'BD-202602'!$A$2:$A$189,1,0)</f>
        <v>#N/A</v>
      </c>
      <c r="D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4226104724952</v>
      </c>
      <c r="B47" s="0" t="e">
        <f aca="false">VLOOKUP(A47,'BD-202603'!$A$2:$A$214,1,0)</f>
        <v>#N/A</v>
      </c>
      <c r="C47" s="0" t="e">
        <f aca="false">VLOOKUP(A47,'BD-202602'!$A$2:$A$189,1,0)</f>
        <v>#N/A</v>
      </c>
      <c r="D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4226104726690</v>
      </c>
      <c r="B48" s="0" t="e">
        <f aca="false">VLOOKUP(A48,'BD-202603'!$A$2:$A$214,1,0)</f>
        <v>#N/A</v>
      </c>
      <c r="C48" s="0" t="e">
        <f aca="false">VLOOKUP(A48,'BD-202602'!$A$2:$A$189,1,0)</f>
        <v>#N/A</v>
      </c>
      <c r="D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4226104728197</v>
      </c>
      <c r="B49" s="0" t="e">
        <f aca="false">VLOOKUP(A49,'BD-202603'!$A$2:$A$214,1,0)</f>
        <v>#N/A</v>
      </c>
      <c r="C49" s="0" t="e">
        <f aca="false">VLOOKUP(A49,'BD-202602'!$A$2:$A$189,1,0)</f>
        <v>#N/A</v>
      </c>
      <c r="D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4226104729990</v>
      </c>
      <c r="B50" s="0" t="e">
        <f aca="false">VLOOKUP(A50,'BD-202603'!$A$2:$A$214,1,0)</f>
        <v>#N/A</v>
      </c>
      <c r="C50" s="0" t="e">
        <f aca="false">VLOOKUP(A50,'BD-202602'!$A$2:$A$189,1,0)</f>
        <v>#N/A</v>
      </c>
      <c r="D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4226104733092</v>
      </c>
      <c r="B51" s="0" t="e">
        <f aca="false">VLOOKUP(A51,'BD-202603'!$A$2:$A$214,1,0)</f>
        <v>#N/A</v>
      </c>
      <c r="C51" s="0" t="e">
        <f aca="false">VLOOKUP(A51,'BD-202602'!$A$2:$A$189,1,0)</f>
        <v>#N/A</v>
      </c>
      <c r="D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4226104738614</v>
      </c>
      <c r="B52" s="0" t="e">
        <f aca="false">VLOOKUP(A52,'BD-202603'!$A$2:$A$214,1,0)</f>
        <v>#N/A</v>
      </c>
      <c r="C52" s="0" t="e">
        <f aca="false">VLOOKUP(A52,'BD-202602'!$A$2:$A$189,1,0)</f>
        <v>#N/A</v>
      </c>
      <c r="D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4226104745269</v>
      </c>
      <c r="B53" s="0" t="e">
        <f aca="false">VLOOKUP(A53,'BD-202603'!$A$2:$A$214,1,0)</f>
        <v>#N/A</v>
      </c>
      <c r="C53" s="0" t="e">
        <f aca="false">VLOOKUP(A53,'BD-202602'!$A$2:$A$189,1,0)</f>
        <v>#N/A</v>
      </c>
      <c r="D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4226104747689</v>
      </c>
      <c r="B54" s="0" t="e">
        <f aca="false">VLOOKUP(A54,'BD-202603'!$A$2:$A$214,1,0)</f>
        <v>#N/A</v>
      </c>
      <c r="C54" s="0" t="e">
        <f aca="false">VLOOKUP(A54,'BD-202602'!$A$2:$A$189,1,0)</f>
        <v>#N/A</v>
      </c>
      <c r="D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4226104749120</v>
      </c>
      <c r="B55" s="0" t="e">
        <f aca="false">VLOOKUP(A55,'BD-202603'!$A$2:$A$214,1,0)</f>
        <v>#N/A</v>
      </c>
      <c r="C55" s="0" t="e">
        <f aca="false">VLOOKUP(A55,'BD-202602'!$A$2:$A$189,1,0)</f>
        <v>#N/A</v>
      </c>
      <c r="D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4226104750329</v>
      </c>
      <c r="B56" s="0" t="e">
        <f aca="false">VLOOKUP(A56,'BD-202603'!$A$2:$A$214,1,0)</f>
        <v>#N/A</v>
      </c>
      <c r="C56" s="0" t="e">
        <f aca="false">VLOOKUP(A56,'BD-202602'!$A$2:$A$189,1,0)</f>
        <v>#N/A</v>
      </c>
      <c r="D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4226104750351</v>
      </c>
      <c r="B57" s="0" t="e">
        <f aca="false">VLOOKUP(A57,'BD-202603'!$A$2:$A$214,1,0)</f>
        <v>#N/A</v>
      </c>
      <c r="C57" s="0" t="e">
        <f aca="false">VLOOKUP(A57,'BD-202602'!$A$2:$A$189,1,0)</f>
        <v>#N/A</v>
      </c>
      <c r="D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4226104751176</v>
      </c>
      <c r="B58" s="0" t="e">
        <f aca="false">VLOOKUP(A58,'BD-202603'!$A$2:$A$214,1,0)</f>
        <v>#N/A</v>
      </c>
      <c r="C58" s="0" t="e">
        <f aca="false">VLOOKUP(A58,'BD-202602'!$A$2:$A$189,1,0)</f>
        <v>#N/A</v>
      </c>
      <c r="D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4226104754058</v>
      </c>
      <c r="B59" s="0" t="e">
        <f aca="false">VLOOKUP(A59,'BD-202603'!$A$2:$A$214,1,0)</f>
        <v>#N/A</v>
      </c>
      <c r="C59" s="0" t="e">
        <f aca="false">VLOOKUP(A59,'BD-202602'!$A$2:$A$189,1,0)</f>
        <v>#N/A</v>
      </c>
      <c r="D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4226104754267</v>
      </c>
      <c r="B60" s="0" t="e">
        <f aca="false">VLOOKUP(A60,'BD-202603'!$A$2:$A$214,1,0)</f>
        <v>#N/A</v>
      </c>
      <c r="C60" s="0" t="e">
        <f aca="false">VLOOKUP(A60,'BD-202602'!$A$2:$A$189,1,0)</f>
        <v>#N/A</v>
      </c>
      <c r="D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4226104754333</v>
      </c>
      <c r="B61" s="0" t="e">
        <f aca="false">VLOOKUP(A61,'BD-202603'!$A$2:$A$214,1,0)</f>
        <v>#N/A</v>
      </c>
      <c r="C61" s="0" t="e">
        <f aca="false">VLOOKUP(A61,'BD-202602'!$A$2:$A$189,1,0)</f>
        <v>#N/A</v>
      </c>
      <c r="D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4226104757644</v>
      </c>
      <c r="B62" s="0" t="e">
        <f aca="false">VLOOKUP(A62,'BD-202603'!$A$2:$A$214,1,0)</f>
        <v>#N/A</v>
      </c>
      <c r="C62" s="0" t="e">
        <f aca="false">VLOOKUP(A62,'BD-202602'!$A$2:$A$189,1,0)</f>
        <v>#N/A</v>
      </c>
      <c r="D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4226104758590</v>
      </c>
      <c r="B63" s="0" t="e">
        <f aca="false">VLOOKUP(A63,'BD-202603'!$A$2:$A$214,1,0)</f>
        <v>#N/A</v>
      </c>
      <c r="C63" s="0" t="e">
        <f aca="false">VLOOKUP(A63,'BD-202602'!$A$2:$A$189,1,0)</f>
        <v>#N/A</v>
      </c>
      <c r="D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4226104762033</v>
      </c>
      <c r="B64" s="0" t="e">
        <f aca="false">VLOOKUP(A64,'BD-202603'!$A$2:$A$214,1,0)</f>
        <v>#N/A</v>
      </c>
      <c r="C64" s="0" t="e">
        <f aca="false">VLOOKUP(A64,'BD-202602'!$A$2:$A$189,1,0)</f>
        <v>#N/A</v>
      </c>
      <c r="D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4226104768270</v>
      </c>
      <c r="B65" s="0" t="e">
        <f aca="false">VLOOKUP(A65,'BD-202603'!$A$2:$A$214,1,0)</f>
        <v>#N/A</v>
      </c>
      <c r="C65" s="0" t="e">
        <f aca="false">VLOOKUP(A65,'BD-202602'!$A$2:$A$189,1,0)</f>
        <v>#N/A</v>
      </c>
      <c r="D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4226104772043</v>
      </c>
      <c r="B66" s="0" t="e">
        <f aca="false">VLOOKUP(A66,'BD-202603'!$A$2:$A$214,1,0)</f>
        <v>#N/A</v>
      </c>
      <c r="C66" s="0" t="e">
        <f aca="false">VLOOKUP(A66,'BD-202602'!$A$2:$A$189,1,0)</f>
        <v>#N/A</v>
      </c>
      <c r="D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4226104772065</v>
      </c>
      <c r="B67" s="0" t="e">
        <f aca="false">VLOOKUP(A67,'BD-202603'!$A$2:$A$214,1,0)</f>
        <v>#N/A</v>
      </c>
      <c r="C67" s="0" t="e">
        <f aca="false">VLOOKUP(A67,'BD-202602'!$A$2:$A$189,1,0)</f>
        <v>#N/A</v>
      </c>
      <c r="D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4226104774023</v>
      </c>
      <c r="B68" s="0" t="e">
        <f aca="false">VLOOKUP(A68,'BD-202603'!$A$2:$A$214,1,0)</f>
        <v>#N/A</v>
      </c>
      <c r="C68" s="0" t="e">
        <f aca="false">VLOOKUP(A68,'BD-202602'!$A$2:$A$189,1,0)</f>
        <v>#N/A</v>
      </c>
      <c r="D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4226104783824</v>
      </c>
      <c r="B69" s="0" t="e">
        <f aca="false">VLOOKUP(A69,'BD-202603'!$A$2:$A$214,1,0)</f>
        <v>#N/A</v>
      </c>
      <c r="C69" s="0" t="e">
        <f aca="false">VLOOKUP(A69,'BD-202602'!$A$2:$A$189,1,0)</f>
        <v>#N/A</v>
      </c>
      <c r="D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4226104300210</v>
      </c>
      <c r="B70" s="0" t="e">
        <f aca="false">VLOOKUP(A70,'BD-202603'!$A$2:$A$214,1,0)</f>
        <v>#N/A</v>
      </c>
      <c r="C70" s="0" t="e">
        <f aca="false">VLOOKUP(A70,'BD-202602'!$A$2:$A$189,1,0)</f>
        <v>#N/A</v>
      </c>
      <c r="D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4226105273577</v>
      </c>
      <c r="B71" s="0" t="e">
        <f aca="false">VLOOKUP(A71,'BD-202603'!$A$2:$A$214,1,0)</f>
        <v>#N/A</v>
      </c>
      <c r="C71" s="0" t="e">
        <f aca="false">VLOOKUP(A71,'BD-202602'!$A$2:$A$189,1,0)</f>
        <v>#N/A</v>
      </c>
      <c r="D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4226105291122</v>
      </c>
      <c r="B72" s="0" t="e">
        <f aca="false">VLOOKUP(A72,'BD-202603'!$A$2:$A$214,1,0)</f>
        <v>#N/A</v>
      </c>
      <c r="C72" s="0" t="e">
        <f aca="false">VLOOKUP(A72,'BD-202602'!$A$2:$A$189,1,0)</f>
        <v>#N/A</v>
      </c>
      <c r="D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4226105294103</v>
      </c>
      <c r="B73" s="0" t="e">
        <f aca="false">VLOOKUP(A73,'BD-202603'!$A$2:$A$214,1,0)</f>
        <v>#N/A</v>
      </c>
      <c r="C73" s="0" t="e">
        <f aca="false">VLOOKUP(A73,'BD-202602'!$A$2:$A$189,1,0)</f>
        <v>#N/A</v>
      </c>
      <c r="D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4226105300318</v>
      </c>
      <c r="B74" s="0" t="e">
        <f aca="false">VLOOKUP(A74,'BD-202603'!$A$2:$A$214,1,0)</f>
        <v>#N/A</v>
      </c>
      <c r="C74" s="0" t="e">
        <f aca="false">VLOOKUP(A74,'BD-202602'!$A$2:$A$189,1,0)</f>
        <v>#N/A</v>
      </c>
      <c r="D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4226105301165</v>
      </c>
      <c r="B75" s="0" t="e">
        <f aca="false">VLOOKUP(A75,'BD-202603'!$A$2:$A$214,1,0)</f>
        <v>#N/A</v>
      </c>
      <c r="C75" s="0" t="e">
        <f aca="false">VLOOKUP(A75,'BD-202602'!$A$2:$A$189,1,0)</f>
        <v>#N/A</v>
      </c>
      <c r="D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4226105311373</v>
      </c>
      <c r="B76" s="0" t="e">
        <f aca="false">VLOOKUP(A76,'BD-202603'!$A$2:$A$214,1,0)</f>
        <v>#N/A</v>
      </c>
      <c r="C76" s="0" t="e">
        <f aca="false">VLOOKUP(A76,'BD-202602'!$A$2:$A$189,1,0)</f>
        <v>#N/A</v>
      </c>
      <c r="D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4226105312583</v>
      </c>
      <c r="B77" s="0" t="e">
        <f aca="false">VLOOKUP(A77,'BD-202603'!$A$2:$A$214,1,0)</f>
        <v>#N/A</v>
      </c>
      <c r="C77" s="0" t="e">
        <f aca="false">VLOOKUP(A77,'BD-202602'!$A$2:$A$189,1,0)</f>
        <v>#N/A</v>
      </c>
      <c r="D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4226105313551</v>
      </c>
      <c r="B78" s="0" t="e">
        <f aca="false">VLOOKUP(A78,'BD-202603'!$A$2:$A$214,1,0)</f>
        <v>#N/A</v>
      </c>
      <c r="C78" s="0" t="e">
        <f aca="false">VLOOKUP(A78,'BD-202602'!$A$2:$A$189,1,0)</f>
        <v>#N/A</v>
      </c>
      <c r="D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4226105314266</v>
      </c>
      <c r="B79" s="0" t="e">
        <f aca="false">VLOOKUP(A79,'BD-202603'!$A$2:$A$214,1,0)</f>
        <v>#N/A</v>
      </c>
      <c r="C79" s="0" t="e">
        <f aca="false">VLOOKUP(A79,'BD-202602'!$A$2:$A$189,1,0)</f>
        <v>#N/A</v>
      </c>
      <c r="D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4226105314750</v>
      </c>
      <c r="B80" s="0" t="e">
        <f aca="false">VLOOKUP(A80,'BD-202603'!$A$2:$A$214,1,0)</f>
        <v>#N/A</v>
      </c>
      <c r="C80" s="0" t="e">
        <f aca="false">VLOOKUP(A80,'BD-202602'!$A$2:$A$189,1,0)</f>
        <v>#N/A</v>
      </c>
      <c r="D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4226105316070</v>
      </c>
      <c r="B81" s="0" t="e">
        <f aca="false">VLOOKUP(A81,'BD-202603'!$A$2:$A$214,1,0)</f>
        <v>#N/A</v>
      </c>
      <c r="C81" s="0" t="e">
        <f aca="false">VLOOKUP(A81,'BD-202602'!$A$2:$A$189,1,0)</f>
        <v>#N/A</v>
      </c>
      <c r="D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4226105316103</v>
      </c>
      <c r="B82" s="0" t="e">
        <f aca="false">VLOOKUP(A82,'BD-202603'!$A$2:$A$214,1,0)</f>
        <v>#N/A</v>
      </c>
      <c r="C82" s="0" t="e">
        <f aca="false">VLOOKUP(A82,'BD-202602'!$A$2:$A$189,1,0)</f>
        <v>#N/A</v>
      </c>
      <c r="D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4226105316114</v>
      </c>
      <c r="B83" s="0" t="e">
        <f aca="false">VLOOKUP(A83,'BD-202603'!$A$2:$A$214,1,0)</f>
        <v>#N/A</v>
      </c>
      <c r="C83" s="0" t="e">
        <f aca="false">VLOOKUP(A83,'BD-202602'!$A$2:$A$189,1,0)</f>
        <v>#N/A</v>
      </c>
      <c r="D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4226105317302</v>
      </c>
      <c r="B84" s="0" t="e">
        <f aca="false">VLOOKUP(A84,'BD-202603'!$A$2:$A$214,1,0)</f>
        <v>#N/A</v>
      </c>
      <c r="C84" s="0" t="e">
        <f aca="false">VLOOKUP(A84,'BD-202602'!$A$2:$A$189,1,0)</f>
        <v>#N/A</v>
      </c>
      <c r="D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4226105319535</v>
      </c>
      <c r="B85" s="0" t="e">
        <f aca="false">VLOOKUP(A85,'BD-202603'!$A$2:$A$214,1,0)</f>
        <v>#N/A</v>
      </c>
      <c r="C85" s="0" t="e">
        <f aca="false">VLOOKUP(A85,'BD-202602'!$A$2:$A$189,1,0)</f>
        <v>#N/A</v>
      </c>
      <c r="D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4226105319634</v>
      </c>
      <c r="B86" s="0" t="e">
        <f aca="false">VLOOKUP(A86,'BD-202603'!$A$2:$A$214,1,0)</f>
        <v>#N/A</v>
      </c>
      <c r="C86" s="0" t="e">
        <f aca="false">VLOOKUP(A86,'BD-202602'!$A$2:$A$189,1,0)</f>
        <v>#N/A</v>
      </c>
      <c r="D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4226105319942</v>
      </c>
      <c r="B87" s="0" t="e">
        <f aca="false">VLOOKUP(A87,'BD-202603'!$A$2:$A$214,1,0)</f>
        <v>#N/A</v>
      </c>
      <c r="C87" s="0" t="e">
        <f aca="false">VLOOKUP(A87,'BD-202602'!$A$2:$A$189,1,0)</f>
        <v>#N/A</v>
      </c>
      <c r="D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4226105320008</v>
      </c>
      <c r="B88" s="0" t="e">
        <f aca="false">VLOOKUP(A88,'BD-202603'!$A$2:$A$214,1,0)</f>
        <v>#N/A</v>
      </c>
      <c r="C88" s="0" t="e">
        <f aca="false">VLOOKUP(A88,'BD-202602'!$A$2:$A$189,1,0)</f>
        <v>#N/A</v>
      </c>
      <c r="D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4226105320173</v>
      </c>
      <c r="B89" s="0" t="e">
        <f aca="false">VLOOKUP(A89,'BD-202603'!$A$2:$A$214,1,0)</f>
        <v>#N/A</v>
      </c>
      <c r="C89" s="0" t="e">
        <f aca="false">VLOOKUP(A89,'BD-202602'!$A$2:$A$189,1,0)</f>
        <v>#N/A</v>
      </c>
      <c r="D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4226105327026</v>
      </c>
      <c r="B90" s="0" t="e">
        <f aca="false">VLOOKUP(A90,'BD-202603'!$A$2:$A$214,1,0)</f>
        <v>#N/A</v>
      </c>
      <c r="C90" s="0" t="e">
        <f aca="false">VLOOKUP(A90,'BD-202602'!$A$2:$A$189,1,0)</f>
        <v>#N/A</v>
      </c>
      <c r="D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4226105327367</v>
      </c>
      <c r="B91" s="0" t="e">
        <f aca="false">VLOOKUP(A91,'BD-202603'!$A$2:$A$214,1,0)</f>
        <v>#N/A</v>
      </c>
      <c r="C91" s="0" t="e">
        <f aca="false">VLOOKUP(A91,'BD-202602'!$A$2:$A$189,1,0)</f>
        <v>#N/A</v>
      </c>
      <c r="D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4226105329567</v>
      </c>
      <c r="B92" s="0" t="e">
        <f aca="false">VLOOKUP(A92,'BD-202603'!$A$2:$A$214,1,0)</f>
        <v>#N/A</v>
      </c>
      <c r="C92" s="0" t="e">
        <f aca="false">VLOOKUP(A92,'BD-202602'!$A$2:$A$189,1,0)</f>
        <v>#N/A</v>
      </c>
      <c r="D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4226105331998</v>
      </c>
      <c r="B93" s="0" t="e">
        <f aca="false">VLOOKUP(A93,'BD-202603'!$A$2:$A$214,1,0)</f>
        <v>#N/A</v>
      </c>
      <c r="C93" s="0" t="e">
        <f aca="false">VLOOKUP(A93,'BD-202602'!$A$2:$A$189,1,0)</f>
        <v>#N/A</v>
      </c>
      <c r="D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4226105332009</v>
      </c>
      <c r="B94" s="0" t="e">
        <f aca="false">VLOOKUP(A94,'BD-202603'!$A$2:$A$214,1,0)</f>
        <v>#N/A</v>
      </c>
      <c r="C94" s="0" t="e">
        <f aca="false">VLOOKUP(A94,'BD-202602'!$A$2:$A$189,1,0)</f>
        <v>#N/A</v>
      </c>
      <c r="D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4226105336387</v>
      </c>
      <c r="B95" s="0" t="e">
        <f aca="false">VLOOKUP(A95,'BD-202603'!$A$2:$A$214,1,0)</f>
        <v>#N/A</v>
      </c>
      <c r="C95" s="0" t="e">
        <f aca="false">VLOOKUP(A95,'BD-202602'!$A$2:$A$189,1,0)</f>
        <v>#N/A</v>
      </c>
      <c r="D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4226105336398</v>
      </c>
      <c r="B96" s="0" t="e">
        <f aca="false">VLOOKUP(A96,'BD-202603'!$A$2:$A$214,1,0)</f>
        <v>#N/A</v>
      </c>
      <c r="C96" s="0" t="e">
        <f aca="false">VLOOKUP(A96,'BD-202602'!$A$2:$A$189,1,0)</f>
        <v>#N/A</v>
      </c>
      <c r="D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4226105336442</v>
      </c>
      <c r="B97" s="0" t="e">
        <f aca="false">VLOOKUP(A97,'BD-202603'!$A$2:$A$214,1,0)</f>
        <v>#N/A</v>
      </c>
      <c r="C97" s="0" t="e">
        <f aca="false">VLOOKUP(A97,'BD-202602'!$A$2:$A$189,1,0)</f>
        <v>#N/A</v>
      </c>
      <c r="D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4226105336596</v>
      </c>
      <c r="B98" s="0" t="e">
        <f aca="false">VLOOKUP(A98,'BD-202603'!$A$2:$A$214,1,0)</f>
        <v>#N/A</v>
      </c>
      <c r="C98" s="0" t="e">
        <f aca="false">VLOOKUP(A98,'BD-202602'!$A$2:$A$189,1,0)</f>
        <v>#N/A</v>
      </c>
      <c r="D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4226105336618</v>
      </c>
      <c r="B99" s="0" t="e">
        <f aca="false">VLOOKUP(A99,'BD-202603'!$A$2:$A$214,1,0)</f>
        <v>#N/A</v>
      </c>
      <c r="C99" s="0" t="e">
        <f aca="false">VLOOKUP(A99,'BD-202602'!$A$2:$A$189,1,0)</f>
        <v>#N/A</v>
      </c>
      <c r="D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4226105339819</v>
      </c>
      <c r="B100" s="0" t="e">
        <f aca="false">VLOOKUP(A100,'BD-202603'!$A$2:$A$214,1,0)</f>
        <v>#N/A</v>
      </c>
      <c r="C100" s="0" t="e">
        <f aca="false">VLOOKUP(A100,'BD-202602'!$A$2:$A$189,1,0)</f>
        <v>#N/A</v>
      </c>
      <c r="D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4226105339820</v>
      </c>
      <c r="B101" s="0" t="e">
        <f aca="false">VLOOKUP(A101,'BD-202603'!$A$2:$A$214,1,0)</f>
        <v>#N/A</v>
      </c>
      <c r="C101" s="0" t="e">
        <f aca="false">VLOOKUP(A101,'BD-202602'!$A$2:$A$189,1,0)</f>
        <v>#N/A</v>
      </c>
      <c r="D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4226105339830</v>
      </c>
      <c r="B102" s="0" t="e">
        <f aca="false">VLOOKUP(A102,'BD-202603'!$A$2:$A$214,1,0)</f>
        <v>#N/A</v>
      </c>
      <c r="C102" s="0" t="e">
        <f aca="false">VLOOKUP(A102,'BD-202602'!$A$2:$A$189,1,0)</f>
        <v>#N/A</v>
      </c>
      <c r="D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4226105339841</v>
      </c>
      <c r="B103" s="0" t="e">
        <f aca="false">VLOOKUP(A103,'BD-202603'!$A$2:$A$214,1,0)</f>
        <v>#N/A</v>
      </c>
      <c r="C103" s="0" t="e">
        <f aca="false">VLOOKUP(A103,'BD-202602'!$A$2:$A$189,1,0)</f>
        <v>#N/A</v>
      </c>
      <c r="D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4226105339852</v>
      </c>
      <c r="B104" s="0" t="e">
        <f aca="false">VLOOKUP(A104,'BD-202603'!$A$2:$A$214,1,0)</f>
        <v>#N/A</v>
      </c>
      <c r="C104" s="0" t="e">
        <f aca="false">VLOOKUP(A104,'BD-202602'!$A$2:$A$189,1,0)</f>
        <v>#N/A</v>
      </c>
      <c r="D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4226105339863</v>
      </c>
      <c r="B105" s="0" t="e">
        <f aca="false">VLOOKUP(A105,'BD-202603'!$A$2:$A$214,1,0)</f>
        <v>#N/A</v>
      </c>
      <c r="C105" s="0" t="e">
        <f aca="false">VLOOKUP(A105,'BD-202602'!$A$2:$A$189,1,0)</f>
        <v>#N/A</v>
      </c>
      <c r="D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4226105340325</v>
      </c>
      <c r="B106" s="0" t="e">
        <f aca="false">VLOOKUP(A106,'BD-202603'!$A$2:$A$214,1,0)</f>
        <v>#N/A</v>
      </c>
      <c r="C106" s="0" t="e">
        <f aca="false">VLOOKUP(A106,'BD-202602'!$A$2:$A$189,1,0)</f>
        <v>#N/A</v>
      </c>
      <c r="D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4226105345946</v>
      </c>
      <c r="B107" s="0" t="e">
        <f aca="false">VLOOKUP(A107,'BD-202603'!$A$2:$A$214,1,0)</f>
        <v>#N/A</v>
      </c>
      <c r="C107" s="0" t="e">
        <f aca="false">VLOOKUP(A107,'BD-202602'!$A$2:$A$189,1,0)</f>
        <v>#N/A</v>
      </c>
      <c r="D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4226105346056</v>
      </c>
      <c r="B108" s="0" t="e">
        <f aca="false">VLOOKUP(A108,'BD-202603'!$A$2:$A$214,1,0)</f>
        <v>#N/A</v>
      </c>
      <c r="C108" s="0" t="e">
        <f aca="false">VLOOKUP(A108,'BD-202602'!$A$2:$A$189,1,0)</f>
        <v>#N/A</v>
      </c>
      <c r="D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4226105346111</v>
      </c>
      <c r="B109" s="0" t="e">
        <f aca="false">VLOOKUP(A109,'BD-202603'!$A$2:$A$214,1,0)</f>
        <v>#N/A</v>
      </c>
      <c r="C109" s="0" t="e">
        <f aca="false">VLOOKUP(A109,'BD-202602'!$A$2:$A$189,1,0)</f>
        <v>#N/A</v>
      </c>
      <c r="D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4226105350357</v>
      </c>
      <c r="B110" s="0" t="e">
        <f aca="false">VLOOKUP(A110,'BD-202603'!$A$2:$A$214,1,0)</f>
        <v>#N/A</v>
      </c>
      <c r="C110" s="0" t="e">
        <f aca="false">VLOOKUP(A110,'BD-202602'!$A$2:$A$189,1,0)</f>
        <v>#N/A</v>
      </c>
      <c r="D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4226105350379</v>
      </c>
      <c r="B111" s="0" t="e">
        <f aca="false">VLOOKUP(A111,'BD-202603'!$A$2:$A$214,1,0)</f>
        <v>#N/A</v>
      </c>
      <c r="C111" s="0" t="e">
        <f aca="false">VLOOKUP(A111,'BD-202602'!$A$2:$A$189,1,0)</f>
        <v>#N/A</v>
      </c>
      <c r="D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4226105352876</v>
      </c>
      <c r="B112" s="0" t="e">
        <f aca="false">VLOOKUP(A112,'BD-202603'!$A$2:$A$214,1,0)</f>
        <v>#N/A</v>
      </c>
      <c r="C112" s="0" t="e">
        <f aca="false">VLOOKUP(A112,'BD-202602'!$A$2:$A$189,1,0)</f>
        <v>#N/A</v>
      </c>
      <c r="D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4226105358541</v>
      </c>
      <c r="B113" s="0" t="e">
        <f aca="false">VLOOKUP(A113,'BD-202603'!$A$2:$A$214,1,0)</f>
        <v>#N/A</v>
      </c>
      <c r="C113" s="0" t="e">
        <f aca="false">VLOOKUP(A113,'BD-202602'!$A$2:$A$189,1,0)</f>
        <v>#N/A</v>
      </c>
      <c r="D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4226105359355</v>
      </c>
      <c r="B114" s="0" t="e">
        <f aca="false">VLOOKUP(A114,'BD-202603'!$A$2:$A$214,1,0)</f>
        <v>#N/A</v>
      </c>
      <c r="C114" s="0" t="e">
        <f aca="false">VLOOKUP(A114,'BD-202602'!$A$2:$A$189,1,0)</f>
        <v>#N/A</v>
      </c>
      <c r="D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4226105362501</v>
      </c>
      <c r="B115" s="0" t="e">
        <f aca="false">VLOOKUP(A115,'BD-202603'!$A$2:$A$214,1,0)</f>
        <v>#N/A</v>
      </c>
      <c r="C115" s="0" t="e">
        <f aca="false">VLOOKUP(A115,'BD-202602'!$A$2:$A$189,1,0)</f>
        <v>#N/A</v>
      </c>
      <c r="D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4226105362589</v>
      </c>
      <c r="B116" s="0" t="e">
        <f aca="false">VLOOKUP(A116,'BD-202603'!$A$2:$A$214,1,0)</f>
        <v>#N/A</v>
      </c>
      <c r="C116" s="0" t="e">
        <f aca="false">VLOOKUP(A116,'BD-202602'!$A$2:$A$189,1,0)</f>
        <v>#N/A</v>
      </c>
      <c r="D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4226105364943</v>
      </c>
      <c r="B117" s="0" t="e">
        <f aca="false">VLOOKUP(A117,'BD-202603'!$A$2:$A$214,1,0)</f>
        <v>#N/A</v>
      </c>
      <c r="C117" s="0" t="e">
        <f aca="false">VLOOKUP(A117,'BD-202602'!$A$2:$A$189,1,0)</f>
        <v>#N/A</v>
      </c>
      <c r="D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4226105370168</v>
      </c>
      <c r="B118" s="0" t="e">
        <f aca="false">VLOOKUP(A118,'BD-202603'!$A$2:$A$214,1,0)</f>
        <v>#N/A</v>
      </c>
      <c r="C118" s="0" t="e">
        <f aca="false">VLOOKUP(A118,'BD-202602'!$A$2:$A$189,1,0)</f>
        <v>#N/A</v>
      </c>
      <c r="D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4226105370179</v>
      </c>
      <c r="B119" s="0" t="e">
        <f aca="false">VLOOKUP(A119,'BD-202603'!$A$2:$A$214,1,0)</f>
        <v>#N/A</v>
      </c>
      <c r="C119" s="0" t="e">
        <f aca="false">VLOOKUP(A119,'BD-202602'!$A$2:$A$189,1,0)</f>
        <v>#N/A</v>
      </c>
      <c r="D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4226105370960</v>
      </c>
      <c r="B120" s="0" t="e">
        <f aca="false">VLOOKUP(A120,'BD-202603'!$A$2:$A$214,1,0)</f>
        <v>#N/A</v>
      </c>
      <c r="C120" s="0" t="e">
        <f aca="false">VLOOKUP(A120,'BD-202602'!$A$2:$A$189,1,0)</f>
        <v>#N/A</v>
      </c>
      <c r="D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4226105371136</v>
      </c>
      <c r="B121" s="0" t="e">
        <f aca="false">VLOOKUP(A121,'BD-202603'!$A$2:$A$214,1,0)</f>
        <v>#N/A</v>
      </c>
      <c r="C121" s="0" t="e">
        <f aca="false">VLOOKUP(A121,'BD-202602'!$A$2:$A$189,1,0)</f>
        <v>#N/A</v>
      </c>
      <c r="D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4226105379530</v>
      </c>
      <c r="B122" s="0" t="e">
        <f aca="false">VLOOKUP(A122,'BD-202603'!$A$2:$A$214,1,0)</f>
        <v>#N/A</v>
      </c>
      <c r="C122" s="0" t="e">
        <f aca="false">VLOOKUP(A122,'BD-202602'!$A$2:$A$189,1,0)</f>
        <v>#N/A</v>
      </c>
      <c r="D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4226105379551</v>
      </c>
      <c r="B123" s="0" t="e">
        <f aca="false">VLOOKUP(A123,'BD-202603'!$A$2:$A$214,1,0)</f>
        <v>#N/A</v>
      </c>
      <c r="C123" s="0" t="e">
        <f aca="false">VLOOKUP(A123,'BD-202602'!$A$2:$A$189,1,0)</f>
        <v>#N/A</v>
      </c>
      <c r="D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4226105379782</v>
      </c>
      <c r="B124" s="0" t="e">
        <f aca="false">VLOOKUP(A124,'BD-202603'!$A$2:$A$214,1,0)</f>
        <v>#N/A</v>
      </c>
      <c r="C124" s="0" t="e">
        <f aca="false">VLOOKUP(A124,'BD-202602'!$A$2:$A$189,1,0)</f>
        <v>#N/A</v>
      </c>
      <c r="D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4226105380090</v>
      </c>
      <c r="B125" s="0" t="e">
        <f aca="false">VLOOKUP(A125,'BD-202603'!$A$2:$A$214,1,0)</f>
        <v>#N/A</v>
      </c>
      <c r="C125" s="0" t="e">
        <f aca="false">VLOOKUP(A125,'BD-202602'!$A$2:$A$189,1,0)</f>
        <v>#N/A</v>
      </c>
      <c r="D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4226105381487</v>
      </c>
      <c r="B126" s="0" t="e">
        <f aca="false">VLOOKUP(A126,'BD-202603'!$A$2:$A$214,1,0)</f>
        <v>#N/A</v>
      </c>
      <c r="C126" s="0" t="e">
        <f aca="false">VLOOKUP(A126,'BD-202602'!$A$2:$A$189,1,0)</f>
        <v>#N/A</v>
      </c>
      <c r="D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4226105381817</v>
      </c>
      <c r="B127" s="0" t="e">
        <f aca="false">VLOOKUP(A127,'BD-202603'!$A$2:$A$214,1,0)</f>
        <v>#N/A</v>
      </c>
      <c r="C127" s="0" t="e">
        <f aca="false">VLOOKUP(A127,'BD-202602'!$A$2:$A$189,1,0)</f>
        <v>#N/A</v>
      </c>
      <c r="D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4226105381883</v>
      </c>
      <c r="B128" s="0" t="e">
        <f aca="false">VLOOKUP(A128,'BD-202603'!$A$2:$A$214,1,0)</f>
        <v>#N/A</v>
      </c>
      <c r="C128" s="0" t="e">
        <f aca="false">VLOOKUP(A128,'BD-202602'!$A$2:$A$189,1,0)</f>
        <v>#N/A</v>
      </c>
      <c r="D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4226105390056</v>
      </c>
      <c r="B129" s="0" t="e">
        <f aca="false">VLOOKUP(A129,'BD-202603'!$A$2:$A$214,1,0)</f>
        <v>#N/A</v>
      </c>
      <c r="C129" s="0" t="e">
        <f aca="false">VLOOKUP(A129,'BD-202602'!$A$2:$A$189,1,0)</f>
        <v>#N/A</v>
      </c>
      <c r="D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4226105390067</v>
      </c>
      <c r="B130" s="0" t="e">
        <f aca="false">VLOOKUP(A130,'BD-202603'!$A$2:$A$214,1,0)</f>
        <v>#N/A</v>
      </c>
      <c r="C130" s="0" t="e">
        <f aca="false">VLOOKUP(A130,'BD-202602'!$A$2:$A$189,1,0)</f>
        <v>#N/A</v>
      </c>
      <c r="D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4226105390078</v>
      </c>
      <c r="B131" s="0" t="e">
        <f aca="false">VLOOKUP(A131,'BD-202603'!$A$2:$A$214,1,0)</f>
        <v>#N/A</v>
      </c>
      <c r="C131" s="0" t="e">
        <f aca="false">VLOOKUP(A131,'BD-202602'!$A$2:$A$189,1,0)</f>
        <v>#N/A</v>
      </c>
      <c r="D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4226105390089</v>
      </c>
      <c r="B132" s="0" t="e">
        <f aca="false">VLOOKUP(A132,'BD-202603'!$A$2:$A$214,1,0)</f>
        <v>#N/A</v>
      </c>
      <c r="C132" s="0" t="e">
        <f aca="false">VLOOKUP(A132,'BD-202602'!$A$2:$A$189,1,0)</f>
        <v>#N/A</v>
      </c>
      <c r="D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4226105390090</v>
      </c>
      <c r="B133" s="0" t="e">
        <f aca="false">VLOOKUP(A133,'BD-202603'!$A$2:$A$214,1,0)</f>
        <v>#N/A</v>
      </c>
      <c r="C133" s="0" t="e">
        <f aca="false">VLOOKUP(A133,'BD-202602'!$A$2:$A$189,1,0)</f>
        <v>#N/A</v>
      </c>
      <c r="D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4226107063101</v>
      </c>
      <c r="B134" s="0" t="e">
        <f aca="false">VLOOKUP(A134,'BD-202603'!$A$2:$A$214,1,0)</f>
        <v>#N/A</v>
      </c>
      <c r="C134" s="0" t="e">
        <f aca="false">VLOOKUP(A134,'BD-202602'!$A$2:$A$189,1,0)</f>
        <v>#N/A</v>
      </c>
      <c r="D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4226107063112</v>
      </c>
      <c r="B135" s="0" t="e">
        <f aca="false">VLOOKUP(A135,'BD-202603'!$A$2:$A$214,1,0)</f>
        <v>#N/A</v>
      </c>
      <c r="C135" s="0" t="e">
        <f aca="false">VLOOKUP(A135,'BD-202602'!$A$2:$A$189,1,0)</f>
        <v>#N/A</v>
      </c>
      <c r="D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4226107063123</v>
      </c>
      <c r="B136" s="0" t="e">
        <f aca="false">VLOOKUP(A136,'BD-202603'!$A$2:$A$214,1,0)</f>
        <v>#N/A</v>
      </c>
      <c r="C136" s="0" t="e">
        <f aca="false">VLOOKUP(A136,'BD-202602'!$A$2:$A$189,1,0)</f>
        <v>#N/A</v>
      </c>
      <c r="D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4226107063134</v>
      </c>
      <c r="B137" s="0" t="e">
        <f aca="false">VLOOKUP(A137,'BD-202603'!$A$2:$A$214,1,0)</f>
        <v>#N/A</v>
      </c>
      <c r="C137" s="0" t="e">
        <f aca="false">VLOOKUP(A137,'BD-202602'!$A$2:$A$189,1,0)</f>
        <v>#N/A</v>
      </c>
      <c r="D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4226107063145</v>
      </c>
      <c r="B138" s="0" t="e">
        <f aca="false">VLOOKUP(A138,'BD-202603'!$A$2:$A$214,1,0)</f>
        <v>#N/A</v>
      </c>
      <c r="C138" s="0" t="e">
        <f aca="false">VLOOKUP(A138,'BD-202602'!$A$2:$A$189,1,0)</f>
        <v>#N/A</v>
      </c>
      <c r="D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4226107063156</v>
      </c>
      <c r="B139" s="0" t="e">
        <f aca="false">VLOOKUP(A139,'BD-202603'!$A$2:$A$214,1,0)</f>
        <v>#N/A</v>
      </c>
      <c r="C139" s="0" t="e">
        <f aca="false">VLOOKUP(A139,'BD-202602'!$A$2:$A$189,1,0)</f>
        <v>#N/A</v>
      </c>
      <c r="D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4226107063167</v>
      </c>
      <c r="B140" s="0" t="e">
        <f aca="false">VLOOKUP(A140,'BD-202603'!$A$2:$A$214,1,0)</f>
        <v>#N/A</v>
      </c>
      <c r="C140" s="0" t="e">
        <f aca="false">VLOOKUP(A140,'BD-202602'!$A$2:$A$189,1,0)</f>
        <v>#N/A</v>
      </c>
      <c r="D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4226107063178</v>
      </c>
      <c r="B141" s="0" t="e">
        <f aca="false">VLOOKUP(A141,'BD-202603'!$A$2:$A$214,1,0)</f>
        <v>#N/A</v>
      </c>
      <c r="C141" s="0" t="e">
        <f aca="false">VLOOKUP(A141,'BD-202602'!$A$2:$A$189,1,0)</f>
        <v>#N/A</v>
      </c>
      <c r="D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4226107063189</v>
      </c>
      <c r="B142" s="0" t="e">
        <f aca="false">VLOOKUP(A142,'BD-202603'!$A$2:$A$214,1,0)</f>
        <v>#N/A</v>
      </c>
      <c r="C142" s="0" t="e">
        <f aca="false">VLOOKUP(A142,'BD-202602'!$A$2:$A$189,1,0)</f>
        <v>#N/A</v>
      </c>
      <c r="D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4226105317830</v>
      </c>
      <c r="B143" s="0" t="e">
        <f aca="false">VLOOKUP(A143,'BD-202603'!$A$2:$A$214,1,0)</f>
        <v>#N/A</v>
      </c>
      <c r="C143" s="0" t="e">
        <f aca="false">VLOOKUP(A143,'BD-202602'!$A$2:$A$189,1,0)</f>
        <v>#N/A</v>
      </c>
      <c r="D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4226105385293</v>
      </c>
      <c r="B144" s="0" t="e">
        <f aca="false">VLOOKUP(A144,'BD-202603'!$A$2:$A$214,1,0)</f>
        <v>#N/A</v>
      </c>
      <c r="C144" s="0" t="e">
        <f aca="false">VLOOKUP(A144,'BD-202602'!$A$2:$A$189,1,0)</f>
        <v>#N/A</v>
      </c>
      <c r="D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4226105385304</v>
      </c>
      <c r="B145" s="0" t="e">
        <f aca="false">VLOOKUP(A145,'BD-202603'!$A$2:$A$214,1,0)</f>
        <v>#N/A</v>
      </c>
      <c r="C145" s="0" t="e">
        <f aca="false">VLOOKUP(A145,'BD-202602'!$A$2:$A$189,1,0)</f>
        <v>#N/A</v>
      </c>
      <c r="D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4226102878382</v>
      </c>
      <c r="B146" s="0" t="e">
        <f aca="false">VLOOKUP(A146,'BD-202603'!$A$2:$A$214,1,0)</f>
        <v>#N/A</v>
      </c>
      <c r="C146" s="0" t="e">
        <f aca="false">VLOOKUP(A146,'BD-202602'!$A$2:$A$189,1,0)</f>
        <v>#N/A</v>
      </c>
      <c r="D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4226102899580</v>
      </c>
      <c r="B147" s="0" t="e">
        <f aca="false">VLOOKUP(A147,'BD-202603'!$A$2:$A$214,1,0)</f>
        <v>#N/A</v>
      </c>
      <c r="C147" s="0" t="e">
        <f aca="false">VLOOKUP(A147,'BD-202602'!$A$2:$A$189,1,0)</f>
        <v>#N/A</v>
      </c>
      <c r="D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4226102899590</v>
      </c>
      <c r="B148" s="0" t="e">
        <f aca="false">VLOOKUP(A148,'BD-202603'!$A$2:$A$214,1,0)</f>
        <v>#N/A</v>
      </c>
      <c r="C148" s="0" t="e">
        <f aca="false">VLOOKUP(A148,'BD-202602'!$A$2:$A$189,1,0)</f>
        <v>#N/A</v>
      </c>
      <c r="D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4226102899601</v>
      </c>
      <c r="B149" s="0" t="e">
        <f aca="false">VLOOKUP(A149,'BD-202603'!$A$2:$A$214,1,0)</f>
        <v>#N/A</v>
      </c>
      <c r="C149" s="0" t="e">
        <f aca="false">VLOOKUP(A149,'BD-202602'!$A$2:$A$189,1,0)</f>
        <v>#N/A</v>
      </c>
      <c r="D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4226102924021</v>
      </c>
      <c r="B150" s="0" t="e">
        <f aca="false">VLOOKUP(A150,'BD-202603'!$A$2:$A$214,1,0)</f>
        <v>#N/A</v>
      </c>
      <c r="C150" s="0" t="e">
        <f aca="false">VLOOKUP(A150,'BD-202602'!$A$2:$A$189,1,0)</f>
        <v>#N/A</v>
      </c>
      <c r="D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4226102924032</v>
      </c>
      <c r="B151" s="0" t="e">
        <f aca="false">VLOOKUP(A151,'BD-202603'!$A$2:$A$214,1,0)</f>
        <v>#N/A</v>
      </c>
      <c r="C151" s="0" t="e">
        <f aca="false">VLOOKUP(A151,'BD-202602'!$A$2:$A$189,1,0)</f>
        <v>#N/A</v>
      </c>
      <c r="D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4226102924043</v>
      </c>
      <c r="B152" s="0" t="e">
        <f aca="false">VLOOKUP(A152,'BD-202603'!$A$2:$A$214,1,0)</f>
        <v>#N/A</v>
      </c>
      <c r="C152" s="0" t="e">
        <f aca="false">VLOOKUP(A152,'BD-202602'!$A$2:$A$189,1,0)</f>
        <v>#N/A</v>
      </c>
      <c r="D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4226102924054</v>
      </c>
      <c r="B153" s="0" t="e">
        <f aca="false">VLOOKUP(A153,'BD-202603'!$A$2:$A$214,1,0)</f>
        <v>#N/A</v>
      </c>
      <c r="C153" s="0" t="e">
        <f aca="false">VLOOKUP(A153,'BD-202602'!$A$2:$A$189,1,0)</f>
        <v>#N/A</v>
      </c>
      <c r="D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4226102899579</v>
      </c>
      <c r="B154" s="0" t="e">
        <f aca="false">VLOOKUP(A154,'BD-202603'!$A$2:$A$214,1,0)</f>
        <v>#N/A</v>
      </c>
      <c r="C154" s="0" t="e">
        <f aca="false">VLOOKUP(A154,'BD-202602'!$A$2:$A$189,1,0)</f>
        <v>#N/A</v>
      </c>
      <c r="D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4226102924076</v>
      </c>
      <c r="B155" s="0" t="e">
        <f aca="false">VLOOKUP(A155,'BD-202603'!$A$2:$A$214,1,0)</f>
        <v>#N/A</v>
      </c>
      <c r="C155" s="0" t="e">
        <f aca="false">VLOOKUP(A155,'BD-202602'!$A$2:$A$189,1,0)</f>
        <v>#N/A</v>
      </c>
      <c r="D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4226102924087</v>
      </c>
      <c r="B156" s="0" t="e">
        <f aca="false">VLOOKUP(A156,'BD-202603'!$A$2:$A$214,1,0)</f>
        <v>#N/A</v>
      </c>
      <c r="C156" s="0" t="e">
        <f aca="false">VLOOKUP(A156,'BD-202602'!$A$2:$A$189,1,0)</f>
        <v>#N/A</v>
      </c>
      <c r="D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4226102924098</v>
      </c>
      <c r="B157" s="0" t="e">
        <f aca="false">VLOOKUP(A157,'BD-202603'!$A$2:$A$214,1,0)</f>
        <v>#N/A</v>
      </c>
      <c r="C157" s="0" t="e">
        <f aca="false">VLOOKUP(A157,'BD-202602'!$A$2:$A$189,1,0)</f>
        <v>#N/A</v>
      </c>
      <c r="D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4226102924109</v>
      </c>
      <c r="B158" s="0" t="e">
        <f aca="false">VLOOKUP(A158,'BD-202603'!$A$2:$A$214,1,0)</f>
        <v>#N/A</v>
      </c>
      <c r="C158" s="0" t="e">
        <f aca="false">VLOOKUP(A158,'BD-202602'!$A$2:$A$189,1,0)</f>
        <v>#N/A</v>
      </c>
      <c r="D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4226102924110</v>
      </c>
      <c r="B159" s="0" t="e">
        <f aca="false">VLOOKUP(A159,'BD-202603'!$A$2:$A$214,1,0)</f>
        <v>#N/A</v>
      </c>
      <c r="C159" s="0" t="e">
        <f aca="false">VLOOKUP(A159,'BD-202602'!$A$2:$A$189,1,0)</f>
        <v>#N/A</v>
      </c>
      <c r="D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4226102924120</v>
      </c>
      <c r="B160" s="0" t="e">
        <f aca="false">VLOOKUP(A160,'BD-202603'!$A$2:$A$214,1,0)</f>
        <v>#N/A</v>
      </c>
      <c r="C160" s="0" t="e">
        <f aca="false">VLOOKUP(A160,'BD-202602'!$A$2:$A$189,1,0)</f>
        <v>#N/A</v>
      </c>
      <c r="D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4226102924186</v>
      </c>
      <c r="B161" s="0" t="e">
        <f aca="false">VLOOKUP(A161,'BD-202603'!$A$2:$A$214,1,0)</f>
        <v>#N/A</v>
      </c>
      <c r="C161" s="0" t="e">
        <f aca="false">VLOOKUP(A161,'BD-202602'!$A$2:$A$189,1,0)</f>
        <v>#N/A</v>
      </c>
      <c r="D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4226102924065</v>
      </c>
      <c r="B162" s="0" t="e">
        <f aca="false">VLOOKUP(A162,'BD-202603'!$A$2:$A$214,1,0)</f>
        <v>#N/A</v>
      </c>
      <c r="C162" s="0" t="e">
        <f aca="false">VLOOKUP(A162,'BD-202602'!$A$2:$A$189,1,0)</f>
        <v>#N/A</v>
      </c>
      <c r="D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4226102924208</v>
      </c>
      <c r="B163" s="0" t="e">
        <f aca="false">VLOOKUP(A163,'BD-202603'!$A$2:$A$214,1,0)</f>
        <v>#N/A</v>
      </c>
      <c r="C163" s="0" t="e">
        <f aca="false">VLOOKUP(A163,'BD-202602'!$A$2:$A$189,1,0)</f>
        <v>#N/A</v>
      </c>
      <c r="D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4226102924219</v>
      </c>
      <c r="B164" s="0" t="e">
        <f aca="false">VLOOKUP(A164,'BD-202603'!$A$2:$A$214,1,0)</f>
        <v>#N/A</v>
      </c>
      <c r="C164" s="0" t="e">
        <f aca="false">VLOOKUP(A164,'BD-202602'!$A$2:$A$189,1,0)</f>
        <v>#N/A</v>
      </c>
      <c r="D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4226102924220</v>
      </c>
      <c r="B165" s="0" t="e">
        <f aca="false">VLOOKUP(A165,'BD-202603'!$A$2:$A$214,1,0)</f>
        <v>#N/A</v>
      </c>
      <c r="C165" s="0" t="e">
        <f aca="false">VLOOKUP(A165,'BD-202602'!$A$2:$A$189,1,0)</f>
        <v>#N/A</v>
      </c>
      <c r="D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4226102924230</v>
      </c>
      <c r="B166" s="0" t="e">
        <f aca="false">VLOOKUP(A166,'BD-202603'!$A$2:$A$214,1,0)</f>
        <v>#N/A</v>
      </c>
      <c r="C166" s="0" t="e">
        <f aca="false">VLOOKUP(A166,'BD-202602'!$A$2:$A$189,1,0)</f>
        <v>#N/A</v>
      </c>
      <c r="D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4226102924241</v>
      </c>
      <c r="B167" s="0" t="e">
        <f aca="false">VLOOKUP(A167,'BD-202603'!$A$2:$A$214,1,0)</f>
        <v>#N/A</v>
      </c>
      <c r="C167" s="0" t="e">
        <f aca="false">VLOOKUP(A167,'BD-202602'!$A$2:$A$189,1,0)</f>
        <v>#N/A</v>
      </c>
      <c r="D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4226102924252</v>
      </c>
      <c r="B168" s="0" t="e">
        <f aca="false">VLOOKUP(A168,'BD-202603'!$A$2:$A$214,1,0)</f>
        <v>#N/A</v>
      </c>
      <c r="C168" s="0" t="e">
        <f aca="false">VLOOKUP(A168,'BD-202602'!$A$2:$A$189,1,0)</f>
        <v>#N/A</v>
      </c>
      <c r="D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4226102924263</v>
      </c>
      <c r="B169" s="0" t="e">
        <f aca="false">VLOOKUP(A169,'BD-202603'!$A$2:$A$214,1,0)</f>
        <v>#N/A</v>
      </c>
      <c r="C169" s="0" t="e">
        <f aca="false">VLOOKUP(A169,'BD-202602'!$A$2:$A$189,1,0)</f>
        <v>#N/A</v>
      </c>
      <c r="D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4226102924197</v>
      </c>
      <c r="B170" s="0" t="e">
        <f aca="false">VLOOKUP(A170,'BD-202603'!$A$2:$A$214,1,0)</f>
        <v>#N/A</v>
      </c>
      <c r="C170" s="0" t="e">
        <f aca="false">VLOOKUP(A170,'BD-202602'!$A$2:$A$189,1,0)</f>
        <v>#N/A</v>
      </c>
      <c r="D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4226102924285</v>
      </c>
      <c r="B171" s="0" t="e">
        <f aca="false">VLOOKUP(A171,'BD-202603'!$A$2:$A$214,1,0)</f>
        <v>#N/A</v>
      </c>
      <c r="C171" s="0" t="e">
        <f aca="false">VLOOKUP(A171,'BD-202602'!$A$2:$A$189,1,0)</f>
        <v>#N/A</v>
      </c>
      <c r="D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4226102924296</v>
      </c>
      <c r="B172" s="0" t="e">
        <f aca="false">VLOOKUP(A172,'BD-202603'!$A$2:$A$214,1,0)</f>
        <v>#N/A</v>
      </c>
      <c r="C172" s="0" t="e">
        <f aca="false">VLOOKUP(A172,'BD-202602'!$A$2:$A$189,1,0)</f>
        <v>#N/A</v>
      </c>
      <c r="D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4226102924307</v>
      </c>
      <c r="B173" s="0" t="e">
        <f aca="false">VLOOKUP(A173,'BD-202603'!$A$2:$A$214,1,0)</f>
        <v>#N/A</v>
      </c>
      <c r="C173" s="0" t="e">
        <f aca="false">VLOOKUP(A173,'BD-202602'!$A$2:$A$189,1,0)</f>
        <v>#N/A</v>
      </c>
      <c r="D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4226102924318</v>
      </c>
      <c r="B174" s="0" t="e">
        <f aca="false">VLOOKUP(A174,'BD-202603'!$A$2:$A$214,1,0)</f>
        <v>#N/A</v>
      </c>
      <c r="C174" s="0" t="e">
        <f aca="false">VLOOKUP(A174,'BD-202602'!$A$2:$A$189,1,0)</f>
        <v>#N/A</v>
      </c>
      <c r="D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4226102924329</v>
      </c>
      <c r="B175" s="0" t="e">
        <f aca="false">VLOOKUP(A175,'BD-202603'!$A$2:$A$214,1,0)</f>
        <v>#N/A</v>
      </c>
      <c r="C175" s="0" t="e">
        <f aca="false">VLOOKUP(A175,'BD-202602'!$A$2:$A$189,1,0)</f>
        <v>#N/A</v>
      </c>
      <c r="D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4226102924330</v>
      </c>
      <c r="B176" s="0" t="e">
        <f aca="false">VLOOKUP(A176,'BD-202603'!$A$2:$A$214,1,0)</f>
        <v>#N/A</v>
      </c>
      <c r="C176" s="0" t="e">
        <f aca="false">VLOOKUP(A176,'BD-202602'!$A$2:$A$189,1,0)</f>
        <v>#N/A</v>
      </c>
      <c r="D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4226102924340</v>
      </c>
      <c r="B177" s="0" t="e">
        <f aca="false">VLOOKUP(A177,'BD-202603'!$A$2:$A$214,1,0)</f>
        <v>#N/A</v>
      </c>
      <c r="C177" s="0" t="e">
        <f aca="false">VLOOKUP(A177,'BD-202602'!$A$2:$A$189,1,0)</f>
        <v>#N/A</v>
      </c>
      <c r="D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4226102924274</v>
      </c>
      <c r="B178" s="0" t="e">
        <f aca="false">VLOOKUP(A178,'BD-202603'!$A$2:$A$214,1,0)</f>
        <v>#N/A</v>
      </c>
      <c r="C178" s="0" t="e">
        <f aca="false">VLOOKUP(A178,'BD-202602'!$A$2:$A$189,1,0)</f>
        <v>#N/A</v>
      </c>
      <c r="D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4226102924362</v>
      </c>
      <c r="B179" s="0" t="e">
        <f aca="false">VLOOKUP(A179,'BD-202603'!$A$2:$A$214,1,0)</f>
        <v>#N/A</v>
      </c>
      <c r="C179" s="0" t="e">
        <f aca="false">VLOOKUP(A179,'BD-202602'!$A$2:$A$189,1,0)</f>
        <v>#N/A</v>
      </c>
      <c r="D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4226102924384</v>
      </c>
      <c r="B180" s="0" t="e">
        <f aca="false">VLOOKUP(A180,'BD-202603'!$A$2:$A$214,1,0)</f>
        <v>#N/A</v>
      </c>
      <c r="C180" s="0" t="e">
        <f aca="false">VLOOKUP(A180,'BD-202602'!$A$2:$A$189,1,0)</f>
        <v>#N/A</v>
      </c>
      <c r="D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4226102924395</v>
      </c>
      <c r="B181" s="0" t="e">
        <f aca="false">VLOOKUP(A181,'BD-202603'!$A$2:$A$214,1,0)</f>
        <v>#N/A</v>
      </c>
      <c r="C181" s="0" t="e">
        <f aca="false">VLOOKUP(A181,'BD-202602'!$A$2:$A$189,1,0)</f>
        <v>#N/A</v>
      </c>
      <c r="D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4226102924406</v>
      </c>
      <c r="B182" s="0" t="e">
        <f aca="false">VLOOKUP(A182,'BD-202603'!$A$2:$A$214,1,0)</f>
        <v>#N/A</v>
      </c>
      <c r="C182" s="0" t="e">
        <f aca="false">VLOOKUP(A182,'BD-202602'!$A$2:$A$189,1,0)</f>
        <v>#N/A</v>
      </c>
      <c r="D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4226102924417</v>
      </c>
      <c r="B183" s="0" t="e">
        <f aca="false">VLOOKUP(A183,'BD-202603'!$A$2:$A$214,1,0)</f>
        <v>#N/A</v>
      </c>
      <c r="C183" s="0" t="e">
        <f aca="false">VLOOKUP(A183,'BD-202602'!$A$2:$A$189,1,0)</f>
        <v>#N/A</v>
      </c>
      <c r="D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4226102924428</v>
      </c>
      <c r="B184" s="0" t="e">
        <f aca="false">VLOOKUP(A184,'BD-202603'!$A$2:$A$214,1,0)</f>
        <v>#N/A</v>
      </c>
      <c r="C184" s="0" t="e">
        <f aca="false">VLOOKUP(A184,'BD-202602'!$A$2:$A$189,1,0)</f>
        <v>#N/A</v>
      </c>
      <c r="D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4226102924439</v>
      </c>
      <c r="B185" s="0" t="e">
        <f aca="false">VLOOKUP(A185,'BD-202603'!$A$2:$A$214,1,0)</f>
        <v>#N/A</v>
      </c>
      <c r="C185" s="0" t="e">
        <f aca="false">VLOOKUP(A185,'BD-202602'!$A$2:$A$189,1,0)</f>
        <v>#N/A</v>
      </c>
      <c r="D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4226102933811</v>
      </c>
      <c r="B186" s="0" t="e">
        <f aca="false">VLOOKUP(A186,'BD-202603'!$A$2:$A$214,1,0)</f>
        <v>#N/A</v>
      </c>
      <c r="C186" s="0" t="e">
        <f aca="false">VLOOKUP(A186,'BD-202602'!$A$2:$A$189,1,0)</f>
        <v>#N/A</v>
      </c>
      <c r="D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4226102924351</v>
      </c>
      <c r="B187" s="0" t="e">
        <f aca="false">VLOOKUP(A187,'BD-202603'!$A$2:$A$214,1,0)</f>
        <v>#N/A</v>
      </c>
      <c r="C187" s="0" t="e">
        <f aca="false">VLOOKUP(A187,'BD-202602'!$A$2:$A$189,1,0)</f>
        <v>#N/A</v>
      </c>
      <c r="D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4226102933833</v>
      </c>
      <c r="B188" s="0" t="e">
        <f aca="false">VLOOKUP(A188,'BD-202603'!$A$2:$A$214,1,0)</f>
        <v>#N/A</v>
      </c>
      <c r="C188" s="0" t="e">
        <f aca="false">VLOOKUP(A188,'BD-202602'!$A$2:$A$189,1,0)</f>
        <v>#N/A</v>
      </c>
      <c r="D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4226102933844</v>
      </c>
      <c r="B189" s="0" t="e">
        <f aca="false">VLOOKUP(A189,'BD-202603'!$A$2:$A$214,1,0)</f>
        <v>#N/A</v>
      </c>
      <c r="C189" s="0" t="e">
        <f aca="false">VLOOKUP(A189,'BD-202602'!$A$2:$A$189,1,0)</f>
        <v>#N/A</v>
      </c>
      <c r="D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4226102933855</v>
      </c>
      <c r="B190" s="0" t="e">
        <f aca="false">VLOOKUP(A190,'BD-202603'!$A$2:$A$214,1,0)</f>
        <v>#N/A</v>
      </c>
      <c r="C190" s="0" t="e">
        <f aca="false">VLOOKUP(A190,'BD-202602'!$A$2:$A$189,1,0)</f>
        <v>#N/A</v>
      </c>
      <c r="D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4226102933866</v>
      </c>
      <c r="B191" s="0" t="e">
        <f aca="false">VLOOKUP(A191,'BD-202603'!$A$2:$A$214,1,0)</f>
        <v>#N/A</v>
      </c>
      <c r="C191" s="0" t="e">
        <f aca="false">VLOOKUP(A191,'BD-202602'!$A$2:$A$189,1,0)</f>
        <v>#N/A</v>
      </c>
      <c r="D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4226102933877</v>
      </c>
      <c r="B192" s="0" t="e">
        <f aca="false">VLOOKUP(A192,'BD-202603'!$A$2:$A$214,1,0)</f>
        <v>#N/A</v>
      </c>
      <c r="C192" s="0" t="e">
        <f aca="false">VLOOKUP(A192,'BD-202602'!$A$2:$A$189,1,0)</f>
        <v>#N/A</v>
      </c>
      <c r="D192" s="0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4226102933888</v>
      </c>
      <c r="B193" s="0" t="e">
        <f aca="false">VLOOKUP(A193,'BD-202603'!$A$2:$A$214,1,0)</f>
        <v>#N/A</v>
      </c>
      <c r="C193" s="0" t="e">
        <f aca="false">VLOOKUP(A193,'BD-202602'!$A$2:$A$189,1,0)</f>
        <v>#N/A</v>
      </c>
      <c r="D193" s="0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4226102933899</v>
      </c>
      <c r="B194" s="0" t="e">
        <f aca="false">VLOOKUP(A194,'BD-202603'!$A$2:$A$214,1,0)</f>
        <v>#N/A</v>
      </c>
      <c r="C194" s="0" t="e">
        <f aca="false">VLOOKUP(A194,'BD-202602'!$A$2:$A$189,1,0)</f>
        <v>#N/A</v>
      </c>
      <c r="D194" s="0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4226102933822</v>
      </c>
      <c r="B195" s="0" t="e">
        <f aca="false">VLOOKUP(A195,'BD-202603'!$A$2:$A$214,1,0)</f>
        <v>#N/A</v>
      </c>
      <c r="C195" s="0" t="e">
        <f aca="false">VLOOKUP(A195,'BD-202602'!$A$2:$A$189,1,0)</f>
        <v>#N/A</v>
      </c>
      <c r="D195" s="0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4226102933910</v>
      </c>
      <c r="B196" s="0" t="e">
        <f aca="false">VLOOKUP(A196,'BD-202603'!$A$2:$A$214,1,0)</f>
        <v>#N/A</v>
      </c>
      <c r="C196" s="0" t="e">
        <f aca="false">VLOOKUP(A196,'BD-202602'!$A$2:$A$189,1,0)</f>
        <v>#N/A</v>
      </c>
      <c r="D196" s="0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4226102933943</v>
      </c>
      <c r="B197" s="0" t="e">
        <f aca="false">VLOOKUP(A197,'BD-202603'!$A$2:$A$214,1,0)</f>
        <v>#N/A</v>
      </c>
      <c r="C197" s="0" t="e">
        <f aca="false">VLOOKUP(A197,'BD-202602'!$A$2:$A$189,1,0)</f>
        <v>#N/A</v>
      </c>
      <c r="D197" s="0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4226102933954</v>
      </c>
      <c r="B198" s="0" t="e">
        <f aca="false">VLOOKUP(A198,'BD-202603'!$A$2:$A$214,1,0)</f>
        <v>#N/A</v>
      </c>
      <c r="C198" s="0" t="e">
        <f aca="false">VLOOKUP(A198,'BD-202602'!$A$2:$A$189,1,0)</f>
        <v>#N/A</v>
      </c>
      <c r="D198" s="0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4226102933987</v>
      </c>
      <c r="B199" s="0" t="e">
        <f aca="false">VLOOKUP(A199,'BD-202603'!$A$2:$A$214,1,0)</f>
        <v>#N/A</v>
      </c>
      <c r="C199" s="0" t="e">
        <f aca="false">VLOOKUP(A199,'BD-202602'!$A$2:$A$189,1,0)</f>
        <v>#N/A</v>
      </c>
      <c r="D199" s="0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4226102933998</v>
      </c>
      <c r="B200" s="0" t="e">
        <f aca="false">VLOOKUP(A200,'BD-202603'!$A$2:$A$214,1,0)</f>
        <v>#N/A</v>
      </c>
      <c r="C200" s="0" t="e">
        <f aca="false">VLOOKUP(A200,'BD-202602'!$A$2:$A$189,1,0)</f>
        <v>#N/A</v>
      </c>
      <c r="D200" s="0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4226102934009</v>
      </c>
      <c r="B201" s="0" t="e">
        <f aca="false">VLOOKUP(A201,'BD-202603'!$A$2:$A$214,1,0)</f>
        <v>#N/A</v>
      </c>
      <c r="C201" s="0" t="e">
        <f aca="false">VLOOKUP(A201,'BD-202602'!$A$2:$A$189,1,0)</f>
        <v>#N/A</v>
      </c>
      <c r="D201" s="0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4226102934108</v>
      </c>
      <c r="B202" s="0" t="e">
        <f aca="false">VLOOKUP(A202,'BD-202603'!$A$2:$A$214,1,0)</f>
        <v>#N/A</v>
      </c>
      <c r="C202" s="0" t="e">
        <f aca="false">VLOOKUP(A202,'BD-202602'!$A$2:$A$189,1,0)</f>
        <v>#N/A</v>
      </c>
      <c r="D202" s="0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4226102933900</v>
      </c>
      <c r="B203" s="0" t="e">
        <f aca="false">VLOOKUP(A203,'BD-202603'!$A$2:$A$214,1,0)</f>
        <v>#N/A</v>
      </c>
      <c r="C203" s="0" t="e">
        <f aca="false">VLOOKUP(A203,'BD-202602'!$A$2:$A$189,1,0)</f>
        <v>#N/A</v>
      </c>
      <c r="D203" s="0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4226102934120</v>
      </c>
      <c r="B204" s="0" t="e">
        <f aca="false">VLOOKUP(A204,'BD-202603'!$A$2:$A$214,1,0)</f>
        <v>#N/A</v>
      </c>
      <c r="C204" s="0" t="e">
        <f aca="false">VLOOKUP(A204,'BD-202602'!$A$2:$A$189,1,0)</f>
        <v>#N/A</v>
      </c>
      <c r="D204" s="0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4226102934130</v>
      </c>
      <c r="B205" s="0" t="e">
        <f aca="false">VLOOKUP(A205,'BD-202603'!$A$2:$A$214,1,0)</f>
        <v>#N/A</v>
      </c>
      <c r="C205" s="0" t="e">
        <f aca="false">VLOOKUP(A205,'BD-202602'!$A$2:$A$189,1,0)</f>
        <v>#N/A</v>
      </c>
      <c r="D205" s="0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4226102934141</v>
      </c>
      <c r="B206" s="0" t="e">
        <f aca="false">VLOOKUP(A206,'BD-202603'!$A$2:$A$214,1,0)</f>
        <v>#N/A</v>
      </c>
      <c r="C206" s="0" t="e">
        <f aca="false">VLOOKUP(A206,'BD-202602'!$A$2:$A$189,1,0)</f>
        <v>#N/A</v>
      </c>
      <c r="D206" s="0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4226102939256</v>
      </c>
      <c r="B207" s="0" t="e">
        <f aca="false">VLOOKUP(A207,'BD-202603'!$A$2:$A$214,1,0)</f>
        <v>#N/A</v>
      </c>
      <c r="C207" s="0" t="e">
        <f aca="false">VLOOKUP(A207,'BD-202602'!$A$2:$A$189,1,0)</f>
        <v>#N/A</v>
      </c>
      <c r="D207" s="0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4226102939267</v>
      </c>
      <c r="B208" s="0" t="e">
        <f aca="false">VLOOKUP(A208,'BD-202603'!$A$2:$A$214,1,0)</f>
        <v>#N/A</v>
      </c>
      <c r="C208" s="0" t="e">
        <f aca="false">VLOOKUP(A208,'BD-202602'!$A$2:$A$189,1,0)</f>
        <v>#N/A</v>
      </c>
      <c r="D208" s="0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4226102939586</v>
      </c>
      <c r="B209" s="0" t="e">
        <f aca="false">VLOOKUP(A209,'BD-202603'!$A$2:$A$214,1,0)</f>
        <v>#N/A</v>
      </c>
      <c r="C209" s="0" t="e">
        <f aca="false">VLOOKUP(A209,'BD-202602'!$A$2:$A$189,1,0)</f>
        <v>#N/A</v>
      </c>
      <c r="D209" s="0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4226102939597</v>
      </c>
      <c r="B210" s="0" t="e">
        <f aca="false">VLOOKUP(A210,'BD-202603'!$A$2:$A$214,1,0)</f>
        <v>#N/A</v>
      </c>
      <c r="C210" s="0" t="e">
        <f aca="false">VLOOKUP(A210,'BD-202602'!$A$2:$A$189,1,0)</f>
        <v>#N/A</v>
      </c>
      <c r="D210" s="0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4226102934119</v>
      </c>
      <c r="B211" s="0" t="e">
        <f aca="false">VLOOKUP(A211,'BD-202603'!$A$2:$A$214,1,0)</f>
        <v>#N/A</v>
      </c>
      <c r="C211" s="0" t="e">
        <f aca="false">VLOOKUP(A211,'BD-202602'!$A$2:$A$189,1,0)</f>
        <v>#N/A</v>
      </c>
      <c r="D211" s="0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4226102939630</v>
      </c>
      <c r="B212" s="0" t="e">
        <f aca="false">VLOOKUP(A212,'BD-202603'!$A$2:$A$214,1,0)</f>
        <v>#N/A</v>
      </c>
      <c r="C212" s="0" t="e">
        <f aca="false">VLOOKUP(A212,'BD-202602'!$A$2:$A$189,1,0)</f>
        <v>#N/A</v>
      </c>
      <c r="D212" s="0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4226102939652</v>
      </c>
      <c r="B213" s="0" t="e">
        <f aca="false">VLOOKUP(A213,'BD-202603'!$A$2:$A$214,1,0)</f>
        <v>#N/A</v>
      </c>
      <c r="C213" s="0" t="e">
        <f aca="false">VLOOKUP(A213,'BD-202602'!$A$2:$A$189,1,0)</f>
        <v>#N/A</v>
      </c>
      <c r="D213" s="0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4226102939663</v>
      </c>
      <c r="B214" s="0" t="e">
        <f aca="false">VLOOKUP(A214,'BD-202603'!$A$2:$A$214,1,0)</f>
        <v>#N/A</v>
      </c>
      <c r="C214" s="0" t="e">
        <f aca="false">VLOOKUP(A214,'BD-202602'!$A$2:$A$189,1,0)</f>
        <v>#N/A</v>
      </c>
      <c r="D214" s="0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4226102939674</v>
      </c>
      <c r="B215" s="0" t="e">
        <f aca="false">VLOOKUP(A215,'BD-202603'!$A$2:$A$214,1,0)</f>
        <v>#N/A</v>
      </c>
      <c r="C215" s="0" t="e">
        <f aca="false">VLOOKUP(A215,'BD-202602'!$A$2:$A$189,1,0)</f>
        <v>#N/A</v>
      </c>
      <c r="D215" s="0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4226102939685</v>
      </c>
      <c r="B216" s="0" t="e">
        <f aca="false">VLOOKUP(A216,'BD-202603'!$A$2:$A$214,1,0)</f>
        <v>#N/A</v>
      </c>
      <c r="C216" s="0" t="e">
        <f aca="false">VLOOKUP(A216,'BD-202602'!$A$2:$A$189,1,0)</f>
        <v>#N/A</v>
      </c>
      <c r="D216" s="0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4226102939696</v>
      </c>
      <c r="B217" s="0" t="e">
        <f aca="false">VLOOKUP(A217,'BD-202603'!$A$2:$A$214,1,0)</f>
        <v>#N/A</v>
      </c>
      <c r="C217" s="0" t="e">
        <f aca="false">VLOOKUP(A217,'BD-202602'!$A$2:$A$189,1,0)</f>
        <v>#N/A</v>
      </c>
      <c r="D217" s="0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4226102939795</v>
      </c>
      <c r="B218" s="0" t="e">
        <f aca="false">VLOOKUP(A218,'BD-202603'!$A$2:$A$214,1,0)</f>
        <v>#N/A</v>
      </c>
      <c r="C218" s="0" t="e">
        <f aca="false">VLOOKUP(A218,'BD-202602'!$A$2:$A$189,1,0)</f>
        <v>#N/A</v>
      </c>
      <c r="D218" s="0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4226102939608</v>
      </c>
      <c r="B219" s="0" t="e">
        <f aca="false">VLOOKUP(A219,'BD-202603'!$A$2:$A$214,1,0)</f>
        <v>#N/A</v>
      </c>
      <c r="C219" s="0" t="e">
        <f aca="false">VLOOKUP(A219,'BD-202602'!$A$2:$A$189,1,0)</f>
        <v>#N/A</v>
      </c>
      <c r="D219" s="0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4226102939840</v>
      </c>
      <c r="B220" s="0" t="e">
        <f aca="false">VLOOKUP(A220,'BD-202603'!$A$2:$A$214,1,0)</f>
        <v>#N/A</v>
      </c>
      <c r="C220" s="0" t="e">
        <f aca="false">VLOOKUP(A220,'BD-202602'!$A$2:$A$189,1,0)</f>
        <v>#N/A</v>
      </c>
      <c r="D220" s="0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4226102939861</v>
      </c>
      <c r="B221" s="0" t="e">
        <f aca="false">VLOOKUP(A221,'BD-202603'!$A$2:$A$214,1,0)</f>
        <v>#N/A</v>
      </c>
      <c r="C221" s="0" t="e">
        <f aca="false">VLOOKUP(A221,'BD-202602'!$A$2:$A$189,1,0)</f>
        <v>#N/A</v>
      </c>
      <c r="D221" s="0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4226102939883</v>
      </c>
      <c r="B222" s="0" t="e">
        <f aca="false">VLOOKUP(A222,'BD-202603'!$A$2:$A$214,1,0)</f>
        <v>#N/A</v>
      </c>
      <c r="C222" s="0" t="e">
        <f aca="false">VLOOKUP(A222,'BD-202602'!$A$2:$A$189,1,0)</f>
        <v>#N/A</v>
      </c>
      <c r="D222" s="0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4226102947693</v>
      </c>
      <c r="B223" s="0" t="e">
        <f aca="false">VLOOKUP(A223,'BD-202603'!$A$2:$A$214,1,0)</f>
        <v>#N/A</v>
      </c>
      <c r="C223" s="0" t="e">
        <f aca="false">VLOOKUP(A223,'BD-202602'!$A$2:$A$189,1,0)</f>
        <v>#N/A</v>
      </c>
      <c r="D223" s="0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4226102947869</v>
      </c>
      <c r="B224" s="0" t="e">
        <f aca="false">VLOOKUP(A224,'BD-202603'!$A$2:$A$214,1,0)</f>
        <v>#N/A</v>
      </c>
      <c r="C224" s="0" t="e">
        <f aca="false">VLOOKUP(A224,'BD-202602'!$A$2:$A$189,1,0)</f>
        <v>#N/A</v>
      </c>
      <c r="D224" s="0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4226104443066</v>
      </c>
      <c r="B225" s="0" t="e">
        <f aca="false">VLOOKUP(A225,'BD-202603'!$A$2:$A$214,1,0)</f>
        <v>#N/A</v>
      </c>
      <c r="C225" s="0" t="e">
        <f aca="false">VLOOKUP(A225,'BD-202602'!$A$2:$A$189,1,0)</f>
        <v>#N/A</v>
      </c>
      <c r="D225" s="0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4226102939817</v>
      </c>
      <c r="B226" s="0" t="e">
        <f aca="false">VLOOKUP(A226,'BD-202603'!$A$2:$A$214,1,0)</f>
        <v>#N/A</v>
      </c>
      <c r="C226" s="0" t="e">
        <f aca="false">VLOOKUP(A226,'BD-202602'!$A$2:$A$189,1,0)</f>
        <v>#N/A</v>
      </c>
      <c r="D226" s="0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4226103513357</v>
      </c>
      <c r="B227" s="0" t="e">
        <f aca="false">VLOOKUP(A227,'BD-202603'!$A$2:$A$214,1,0)</f>
        <v>#N/A</v>
      </c>
      <c r="C227" s="0" t="e">
        <f aca="false">VLOOKUP(A227,'BD-202602'!$A$2:$A$189,1,0)</f>
        <v>#N/A</v>
      </c>
      <c r="D227" s="0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4226103539603</v>
      </c>
      <c r="B228" s="0" t="e">
        <f aca="false">VLOOKUP(A228,'BD-202603'!$A$2:$A$214,1,0)</f>
        <v>#N/A</v>
      </c>
      <c r="C228" s="0" t="e">
        <f aca="false">VLOOKUP(A228,'BD-202602'!$A$2:$A$189,1,0)</f>
        <v>#N/A</v>
      </c>
      <c r="D228" s="0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4226103562505</v>
      </c>
      <c r="B229" s="0" t="e">
        <f aca="false">VLOOKUP(A229,'BD-202603'!$A$2:$A$214,1,0)</f>
        <v>#N/A</v>
      </c>
      <c r="C229" s="0" t="e">
        <f aca="false">VLOOKUP(A229,'BD-202602'!$A$2:$A$189,1,0)</f>
        <v>#N/A</v>
      </c>
      <c r="D229" s="0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4226103575265</v>
      </c>
      <c r="B230" s="0" t="e">
        <f aca="false">VLOOKUP(A230,'BD-202603'!$A$2:$A$214,1,0)</f>
        <v>#N/A</v>
      </c>
      <c r="C230" s="0" t="e">
        <f aca="false">VLOOKUP(A230,'BD-202602'!$A$2:$A$189,1,0)</f>
        <v>#N/A</v>
      </c>
      <c r="D230" s="0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4226103579104</v>
      </c>
      <c r="B231" s="0" t="e">
        <f aca="false">VLOOKUP(A231,'BD-202603'!$A$2:$A$214,1,0)</f>
        <v>#N/A</v>
      </c>
      <c r="C231" s="0" t="e">
        <f aca="false">VLOOKUP(A231,'BD-202602'!$A$2:$A$189,1,0)</f>
        <v>#N/A</v>
      </c>
      <c r="D231" s="0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4226103579159</v>
      </c>
      <c r="B232" s="0" t="e">
        <f aca="false">VLOOKUP(A232,'BD-202603'!$A$2:$A$214,1,0)</f>
        <v>#N/A</v>
      </c>
      <c r="C232" s="0" t="e">
        <f aca="false">VLOOKUP(A232,'BD-202602'!$A$2:$A$189,1,0)</f>
        <v>#N/A</v>
      </c>
      <c r="D232" s="0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4226103585495</v>
      </c>
      <c r="B233" s="0" t="e">
        <f aca="false">VLOOKUP(A233,'BD-202603'!$A$2:$A$214,1,0)</f>
        <v>#N/A</v>
      </c>
      <c r="C233" s="0" t="e">
        <f aca="false">VLOOKUP(A233,'BD-202602'!$A$2:$A$189,1,0)</f>
        <v>#N/A</v>
      </c>
      <c r="D233" s="0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4226103597640</v>
      </c>
      <c r="B234" s="0" t="e">
        <f aca="false">VLOOKUP(A234,'BD-202603'!$A$2:$A$214,1,0)</f>
        <v>#N/A</v>
      </c>
      <c r="C234" s="0" t="e">
        <f aca="false">VLOOKUP(A234,'BD-202602'!$A$2:$A$189,1,0)</f>
        <v>#N/A</v>
      </c>
      <c r="D234" s="0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4226103610872</v>
      </c>
      <c r="B235" s="0" t="e">
        <f aca="false">VLOOKUP(A235,'BD-202603'!$A$2:$A$214,1,0)</f>
        <v>#N/A</v>
      </c>
      <c r="C235" s="0" t="e">
        <f aca="false">VLOOKUP(A235,'BD-202602'!$A$2:$A$189,1,0)</f>
        <v>#N/A</v>
      </c>
      <c r="D235" s="0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4226104431021</v>
      </c>
      <c r="B236" s="0" t="e">
        <f aca="false">VLOOKUP(A236,'BD-202603'!$A$2:$A$214,1,0)</f>
        <v>#N/A</v>
      </c>
      <c r="C236" s="0" t="e">
        <f aca="false">VLOOKUP(A236,'BD-202602'!$A$2:$A$189,1,0)</f>
        <v>#N/A</v>
      </c>
      <c r="D236" s="0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4226104439007</v>
      </c>
      <c r="B237" s="0" t="e">
        <f aca="false">VLOOKUP(A237,'BD-202603'!$A$2:$A$214,1,0)</f>
        <v>#N/A</v>
      </c>
      <c r="C237" s="0" t="e">
        <f aca="false">VLOOKUP(A237,'BD-202602'!$A$2:$A$189,1,0)</f>
        <v>#N/A</v>
      </c>
      <c r="D237" s="0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4226107064510</v>
      </c>
      <c r="B238" s="0" t="e">
        <f aca="false">VLOOKUP(A238,'BD-202603'!$A$2:$A$214,1,0)</f>
        <v>#N/A</v>
      </c>
      <c r="C238" s="0" t="e">
        <f aca="false">VLOOKUP(A238,'BD-202602'!$A$2:$A$189,1,0)</f>
        <v>#N/A</v>
      </c>
      <c r="D238" s="0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4226107064520</v>
      </c>
      <c r="B239" s="0" t="e">
        <f aca="false">VLOOKUP(A239,'BD-202603'!$A$2:$A$214,1,0)</f>
        <v>#N/A</v>
      </c>
      <c r="C239" s="0" t="e">
        <f aca="false">VLOOKUP(A239,'BD-202602'!$A$2:$A$189,1,0)</f>
        <v>#N/A</v>
      </c>
      <c r="D239" s="0" t="e">
        <f aca="false">VLOOKUP(A239,'BD-202601'!$A$1:$A$198,1,0)</f>
        <v>#N/A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8"/>
    <col collapsed="false" customWidth="true" hidden="false" outlineLevel="0" max="12" min="12" style="0" width="14.86"/>
    <col collapsed="false" customWidth="true" hidden="false" outlineLevel="0" max="13" min="13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I1" s="2" t="s">
        <v>1083</v>
      </c>
      <c r="J1" s="47" t="s">
        <v>973</v>
      </c>
      <c r="K1" s="47" t="s">
        <v>949</v>
      </c>
      <c r="L1" s="47" t="s">
        <v>1084</v>
      </c>
      <c r="M1" s="48" t="s">
        <v>951</v>
      </c>
    </row>
    <row r="2" customFormat="false" ht="15" hidden="false" customHeight="false" outlineLevel="0" collapsed="false">
      <c r="A2" s="18" t="n">
        <v>4225100629850</v>
      </c>
      <c r="B2" s="0" t="n">
        <v>10856.61</v>
      </c>
      <c r="C2" s="0" t="n">
        <v>415020034</v>
      </c>
      <c r="D2" s="0" t="s">
        <v>960</v>
      </c>
      <c r="E2" s="0" t="s">
        <v>992</v>
      </c>
      <c r="I2" s="2" t="s">
        <v>953</v>
      </c>
      <c r="J2" s="46" t="n">
        <v>69</v>
      </c>
      <c r="K2" s="49" t="n">
        <v>739479.18</v>
      </c>
      <c r="L2" s="49" t="n">
        <v>8369.0375</v>
      </c>
      <c r="M2" s="24" t="n">
        <f aca="false">SUM(K2:L2)</f>
        <v>747848.2175</v>
      </c>
    </row>
    <row r="3" customFormat="false" ht="15" hidden="false" customHeight="false" outlineLevel="0" collapsed="false">
      <c r="A3" s="18" t="n">
        <v>4225100646019</v>
      </c>
      <c r="B3" s="0" t="n">
        <v>10710.61</v>
      </c>
      <c r="C3" s="0" t="n">
        <v>415020034</v>
      </c>
      <c r="D3" s="0" t="s">
        <v>922</v>
      </c>
      <c r="E3" s="0" t="s">
        <v>992</v>
      </c>
      <c r="I3" s="2" t="s">
        <v>955</v>
      </c>
      <c r="J3" s="46" t="n">
        <v>73</v>
      </c>
      <c r="K3" s="49" t="n">
        <v>853180.91</v>
      </c>
      <c r="L3" s="49" t="n">
        <v>22113.7975</v>
      </c>
      <c r="M3" s="24" t="n">
        <f aca="false">SUM(K3:L3)</f>
        <v>875294.7075</v>
      </c>
    </row>
    <row r="4" customFormat="false" ht="15" hidden="false" customHeight="false" outlineLevel="0" collapsed="false">
      <c r="A4" s="18" t="n">
        <v>4226104613214</v>
      </c>
      <c r="B4" s="0" t="n">
        <v>3876.47</v>
      </c>
      <c r="C4" s="0" t="n">
        <v>415020034</v>
      </c>
      <c r="D4" s="0" t="s">
        <v>960</v>
      </c>
      <c r="E4" s="0" t="s">
        <v>992</v>
      </c>
      <c r="I4" s="2" t="s">
        <v>974</v>
      </c>
      <c r="J4" s="46" t="n">
        <v>3</v>
      </c>
      <c r="K4" s="49" t="n">
        <v>116859.7</v>
      </c>
      <c r="L4" s="49"/>
      <c r="M4" s="24" t="n">
        <f aca="false">SUM(K4:L4)</f>
        <v>116859.7</v>
      </c>
    </row>
    <row r="5" customFormat="false" ht="15" hidden="false" customHeight="false" outlineLevel="0" collapsed="false">
      <c r="A5" s="18" t="n">
        <v>4225100608080</v>
      </c>
      <c r="B5" s="0" t="n">
        <v>6703.55</v>
      </c>
      <c r="C5" s="0" t="n">
        <v>415020034</v>
      </c>
      <c r="D5" s="0" t="s">
        <v>960</v>
      </c>
      <c r="E5" s="0" t="s">
        <v>992</v>
      </c>
      <c r="I5" s="2" t="s">
        <v>956</v>
      </c>
      <c r="J5" s="46" t="n">
        <v>80</v>
      </c>
      <c r="K5" s="49" t="n">
        <v>501974.68</v>
      </c>
      <c r="L5" s="49" t="n">
        <v>245800</v>
      </c>
      <c r="M5" s="24" t="n">
        <f aca="false">SUM(K5:L5)</f>
        <v>747774.68</v>
      </c>
    </row>
    <row r="6" customFormat="false" ht="15" hidden="false" customHeight="false" outlineLevel="0" collapsed="false">
      <c r="A6" s="18" t="n">
        <v>4226104645081</v>
      </c>
      <c r="B6" s="0" t="n">
        <v>2571.52</v>
      </c>
      <c r="C6" s="0" t="n">
        <v>415020034</v>
      </c>
      <c r="D6" s="0" t="s">
        <v>960</v>
      </c>
      <c r="E6" s="0" t="s">
        <v>992</v>
      </c>
      <c r="I6" s="2" t="s">
        <v>957</v>
      </c>
      <c r="J6" s="46" t="n">
        <v>9</v>
      </c>
      <c r="K6" s="49" t="n">
        <v>104707.48</v>
      </c>
      <c r="L6" s="49"/>
      <c r="M6" s="24" t="n">
        <f aca="false">SUM(K6:L6)</f>
        <v>104707.48</v>
      </c>
    </row>
    <row r="7" customFormat="false" ht="15" hidden="false" customHeight="false" outlineLevel="0" collapsed="false">
      <c r="A7" s="18" t="n">
        <v>4226104648854</v>
      </c>
      <c r="B7" s="0" t="n">
        <v>4758.56</v>
      </c>
      <c r="C7" s="0" t="n">
        <v>406030049</v>
      </c>
      <c r="D7" s="0" t="s">
        <v>960</v>
      </c>
      <c r="E7" s="0" t="s">
        <v>992</v>
      </c>
      <c r="I7" s="2" t="s">
        <v>958</v>
      </c>
      <c r="J7" s="46" t="n">
        <v>4</v>
      </c>
      <c r="K7" s="49" t="n">
        <v>26384.17</v>
      </c>
      <c r="L7" s="49"/>
      <c r="M7" s="24" t="n">
        <f aca="false">SUM(K7:L7)</f>
        <v>26384.17</v>
      </c>
    </row>
    <row r="8" customFormat="false" ht="15" hidden="false" customHeight="false" outlineLevel="0" collapsed="false">
      <c r="A8" s="18" t="n">
        <v>4226104655124</v>
      </c>
      <c r="B8" s="0" t="n">
        <v>6528.16</v>
      </c>
      <c r="C8" s="0" t="n">
        <v>406030049</v>
      </c>
      <c r="D8" s="0" t="s">
        <v>960</v>
      </c>
      <c r="E8" s="0" t="s">
        <v>992</v>
      </c>
      <c r="I8" s="2" t="s">
        <v>951</v>
      </c>
      <c r="J8" s="46" t="n">
        <f aca="false">SUM(J2:J7)</f>
        <v>238</v>
      </c>
      <c r="K8" s="49" t="n">
        <f aca="false">SUM(K2:K7)</f>
        <v>2342586.12</v>
      </c>
      <c r="L8" s="49" t="n">
        <f aca="false">SUM(L2:L7)</f>
        <v>276282.835</v>
      </c>
      <c r="M8" s="42" t="n">
        <f aca="false">SUM(M2:M7)</f>
        <v>2618868.955</v>
      </c>
    </row>
    <row r="9" customFormat="false" ht="15" hidden="false" customHeight="false" outlineLevel="0" collapsed="false">
      <c r="A9" s="18" t="n">
        <v>4226104655179</v>
      </c>
      <c r="B9" s="0" t="n">
        <v>6538.85</v>
      </c>
      <c r="C9" s="0" t="n">
        <v>406030049</v>
      </c>
      <c r="D9" s="0" t="s">
        <v>960</v>
      </c>
      <c r="E9" s="0" t="s">
        <v>992</v>
      </c>
    </row>
    <row r="10" customFormat="false" ht="15" hidden="false" customHeight="false" outlineLevel="0" collapsed="false">
      <c r="A10" s="18" t="n">
        <v>4226104655245</v>
      </c>
      <c r="B10" s="0" t="n">
        <v>2644.8</v>
      </c>
      <c r="C10" s="0" t="n">
        <v>406040052</v>
      </c>
      <c r="D10" s="0" t="s">
        <v>960</v>
      </c>
      <c r="E10" s="0" t="s">
        <v>992</v>
      </c>
    </row>
    <row r="11" customFormat="false" ht="15" hidden="false" customHeight="false" outlineLevel="0" collapsed="false">
      <c r="A11" s="18" t="n">
        <v>4226104658314</v>
      </c>
      <c r="B11" s="0" t="n">
        <v>28402.1</v>
      </c>
      <c r="C11" s="0" t="n">
        <v>415020034</v>
      </c>
      <c r="D11" s="0" t="s">
        <v>960</v>
      </c>
      <c r="E11" s="0" t="s">
        <v>992</v>
      </c>
    </row>
    <row r="12" customFormat="false" ht="15" hidden="false" customHeight="false" outlineLevel="0" collapsed="false">
      <c r="A12" s="18" t="n">
        <v>4226104659216</v>
      </c>
      <c r="B12" s="0" t="n">
        <v>5842.81</v>
      </c>
      <c r="C12" s="0" t="n">
        <v>406030030</v>
      </c>
      <c r="D12" s="0" t="s">
        <v>960</v>
      </c>
      <c r="E12" s="0" t="s">
        <v>992</v>
      </c>
    </row>
    <row r="13" customFormat="false" ht="15" hidden="false" customHeight="false" outlineLevel="0" collapsed="false">
      <c r="A13" s="18" t="n">
        <v>4226104660833</v>
      </c>
      <c r="B13" s="0" t="n">
        <v>45843.7</v>
      </c>
      <c r="C13" s="0" t="n">
        <v>415020034</v>
      </c>
      <c r="D13" s="0" t="s">
        <v>960</v>
      </c>
      <c r="E13" s="0" t="s">
        <v>992</v>
      </c>
    </row>
    <row r="14" customFormat="false" ht="15" hidden="false" customHeight="false" outlineLevel="0" collapsed="false">
      <c r="A14" s="18" t="n">
        <v>4226104666840</v>
      </c>
      <c r="B14" s="0" t="n">
        <v>23650.8</v>
      </c>
      <c r="C14" s="0" t="n">
        <v>415010012</v>
      </c>
      <c r="D14" s="0" t="s">
        <v>960</v>
      </c>
      <c r="E14" s="0" t="s">
        <v>992</v>
      </c>
    </row>
    <row r="15" customFormat="false" ht="15" hidden="false" customHeight="false" outlineLevel="0" collapsed="false">
      <c r="A15" s="18" t="n">
        <v>4226104666993</v>
      </c>
      <c r="B15" s="0" t="n">
        <v>10692.3</v>
      </c>
      <c r="C15" s="0" t="n">
        <v>406010650</v>
      </c>
      <c r="D15" s="0" t="s">
        <v>960</v>
      </c>
      <c r="E15" s="0" t="s">
        <v>992</v>
      </c>
    </row>
    <row r="16" customFormat="false" ht="15" hidden="false" customHeight="false" outlineLevel="0" collapsed="false">
      <c r="A16" s="18" t="n">
        <v>4226104670953</v>
      </c>
      <c r="B16" s="0" t="n">
        <v>7702.71</v>
      </c>
      <c r="C16" s="0" t="n">
        <v>415020034</v>
      </c>
      <c r="D16" s="0" t="s">
        <v>960</v>
      </c>
      <c r="E16" s="0" t="s">
        <v>992</v>
      </c>
    </row>
    <row r="17" customFormat="false" ht="15" hidden="false" customHeight="false" outlineLevel="0" collapsed="false">
      <c r="A17" s="18" t="n">
        <v>4226104672196</v>
      </c>
      <c r="B17" s="0" t="n">
        <v>3685.2</v>
      </c>
      <c r="C17" s="0" t="n">
        <v>406050015</v>
      </c>
      <c r="D17" s="0" t="s">
        <v>960</v>
      </c>
      <c r="E17" s="0" t="s">
        <v>992</v>
      </c>
    </row>
    <row r="18" customFormat="false" ht="15" hidden="false" customHeight="false" outlineLevel="0" collapsed="false">
      <c r="A18" s="18" t="n">
        <v>4226104672460</v>
      </c>
      <c r="B18" s="0" t="n">
        <v>21476.84</v>
      </c>
      <c r="C18" s="0" t="n">
        <v>415020034</v>
      </c>
      <c r="D18" s="0" t="s">
        <v>960</v>
      </c>
      <c r="E18" s="0" t="s">
        <v>992</v>
      </c>
    </row>
    <row r="19" customFormat="false" ht="15" hidden="false" customHeight="false" outlineLevel="0" collapsed="false">
      <c r="A19" s="18" t="n">
        <v>4226104673296</v>
      </c>
      <c r="B19" s="0" t="n">
        <v>7698.25</v>
      </c>
      <c r="C19" s="0" t="n">
        <v>406030022</v>
      </c>
      <c r="D19" s="0" t="s">
        <v>960</v>
      </c>
      <c r="E19" s="0" t="s">
        <v>992</v>
      </c>
    </row>
    <row r="20" customFormat="false" ht="15" hidden="false" customHeight="false" outlineLevel="0" collapsed="false">
      <c r="A20" s="18" t="n">
        <v>4226104664122</v>
      </c>
      <c r="B20" s="0" t="n">
        <v>8668.07</v>
      </c>
      <c r="C20" s="0" t="n">
        <v>406010650</v>
      </c>
      <c r="D20" s="0" t="s">
        <v>960</v>
      </c>
      <c r="E20" s="0" t="s">
        <v>992</v>
      </c>
    </row>
    <row r="21" customFormat="false" ht="15" hidden="false" customHeight="false" outlineLevel="0" collapsed="false">
      <c r="A21" s="18" t="n">
        <v>4226104674077</v>
      </c>
      <c r="B21" s="0" t="n">
        <v>23580.64</v>
      </c>
      <c r="C21" s="0" t="n">
        <v>415020034</v>
      </c>
      <c r="D21" s="0" t="s">
        <v>960</v>
      </c>
      <c r="E21" s="0" t="s">
        <v>992</v>
      </c>
    </row>
    <row r="22" customFormat="false" ht="15" hidden="false" customHeight="false" outlineLevel="0" collapsed="false">
      <c r="A22" s="18" t="n">
        <v>4226104680017</v>
      </c>
      <c r="B22" s="0" t="n">
        <v>4080.31</v>
      </c>
      <c r="C22" s="0" t="n">
        <v>406040060</v>
      </c>
      <c r="D22" s="0" t="s">
        <v>960</v>
      </c>
      <c r="E22" s="0" t="s">
        <v>992</v>
      </c>
    </row>
    <row r="23" customFormat="false" ht="15" hidden="false" customHeight="false" outlineLevel="0" collapsed="false">
      <c r="A23" s="18" t="n">
        <v>4226104680193</v>
      </c>
      <c r="B23" s="0" t="n">
        <v>7786.85</v>
      </c>
      <c r="C23" s="0" t="n">
        <v>406030049</v>
      </c>
      <c r="D23" s="0" t="s">
        <v>960</v>
      </c>
      <c r="E23" s="0" t="s">
        <v>992</v>
      </c>
    </row>
    <row r="24" customFormat="false" ht="15" hidden="false" customHeight="false" outlineLevel="0" collapsed="false">
      <c r="A24" s="18" t="n">
        <v>4226104673736</v>
      </c>
      <c r="B24" s="0" t="n">
        <v>27001.89</v>
      </c>
      <c r="C24" s="0" t="n">
        <v>415020034</v>
      </c>
      <c r="D24" s="0" t="s">
        <v>922</v>
      </c>
      <c r="E24" s="0" t="s">
        <v>992</v>
      </c>
    </row>
    <row r="25" customFormat="false" ht="15" hidden="false" customHeight="false" outlineLevel="0" collapsed="false">
      <c r="A25" s="18" t="n">
        <v>4226104683966</v>
      </c>
      <c r="B25" s="0" t="n">
        <v>3706.82</v>
      </c>
      <c r="C25" s="0" t="n">
        <v>406050015</v>
      </c>
      <c r="D25" s="0" t="s">
        <v>922</v>
      </c>
      <c r="E25" s="0" t="s">
        <v>992</v>
      </c>
      <c r="F25" s="0" t="n">
        <f aca="false">VLOOKUP(C25,premios!$A$1:$B$100,2,0)</f>
        <v>875.965</v>
      </c>
    </row>
    <row r="26" customFormat="false" ht="15" hidden="false" customHeight="false" outlineLevel="0" collapsed="false">
      <c r="A26" s="18" t="n">
        <v>4226104685253</v>
      </c>
      <c r="B26" s="0" t="n">
        <v>7796.05</v>
      </c>
      <c r="C26" s="0" t="n">
        <v>406030049</v>
      </c>
      <c r="D26" s="0" t="s">
        <v>960</v>
      </c>
      <c r="E26" s="0" t="s">
        <v>992</v>
      </c>
    </row>
    <row r="27" customFormat="false" ht="15" hidden="false" customHeight="false" outlineLevel="0" collapsed="false">
      <c r="A27" s="18" t="n">
        <v>4226104687717</v>
      </c>
      <c r="B27" s="0" t="n">
        <v>6101.11</v>
      </c>
      <c r="C27" s="0" t="n">
        <v>406050023</v>
      </c>
      <c r="D27" s="0" t="s">
        <v>922</v>
      </c>
      <c r="E27" s="0" t="s">
        <v>992</v>
      </c>
      <c r="F27" s="0" t="n">
        <f aca="false">VLOOKUP(C27,premios!$A$1:$B$100,2,0)</f>
        <v>1474.5375</v>
      </c>
    </row>
    <row r="28" customFormat="false" ht="15" hidden="false" customHeight="false" outlineLevel="0" collapsed="false">
      <c r="A28" s="18" t="n">
        <v>4226104688608</v>
      </c>
      <c r="B28" s="0" t="n">
        <v>6614.62</v>
      </c>
      <c r="C28" s="0" t="n">
        <v>406030049</v>
      </c>
      <c r="D28" s="0" t="s">
        <v>960</v>
      </c>
      <c r="E28" s="0" t="s">
        <v>992</v>
      </c>
    </row>
    <row r="29" customFormat="false" ht="15" hidden="false" customHeight="false" outlineLevel="0" collapsed="false">
      <c r="A29" s="18" t="n">
        <v>4226104683955</v>
      </c>
      <c r="B29" s="0" t="n">
        <v>6069.05</v>
      </c>
      <c r="C29" s="0" t="n">
        <v>406050040</v>
      </c>
      <c r="D29" s="0" t="s">
        <v>922</v>
      </c>
      <c r="E29" s="0" t="s">
        <v>992</v>
      </c>
      <c r="F29" s="0" t="n">
        <f aca="false">VLOOKUP(C29,premios!$A$1:$B$100,2,0)</f>
        <v>1466.5225</v>
      </c>
    </row>
    <row r="30" customFormat="false" ht="15" hidden="false" customHeight="false" outlineLevel="0" collapsed="false">
      <c r="A30" s="18" t="n">
        <v>4226104692612</v>
      </c>
      <c r="B30" s="0" t="n">
        <v>9424.83</v>
      </c>
      <c r="C30" s="0" t="n">
        <v>406010650</v>
      </c>
      <c r="D30" s="0" t="s">
        <v>960</v>
      </c>
      <c r="E30" s="0" t="s">
        <v>992</v>
      </c>
    </row>
    <row r="31" customFormat="false" ht="15" hidden="false" customHeight="false" outlineLevel="0" collapsed="false">
      <c r="A31" s="18" t="n">
        <v>4226104693481</v>
      </c>
      <c r="B31" s="0" t="n">
        <v>5070.01</v>
      </c>
      <c r="C31" s="0" t="n">
        <v>406030030</v>
      </c>
      <c r="D31" s="0" t="s">
        <v>960</v>
      </c>
      <c r="E31" s="0" t="s">
        <v>992</v>
      </c>
    </row>
    <row r="32" customFormat="false" ht="15" hidden="false" customHeight="false" outlineLevel="0" collapsed="false">
      <c r="A32" s="18" t="n">
        <v>4226104693900</v>
      </c>
      <c r="B32" s="0" t="n">
        <v>22857.66</v>
      </c>
      <c r="C32" s="0" t="n">
        <v>406010935</v>
      </c>
      <c r="D32" s="0" t="s">
        <v>960</v>
      </c>
      <c r="E32" s="0" t="s">
        <v>992</v>
      </c>
    </row>
    <row r="33" customFormat="false" ht="15" hidden="false" customHeight="false" outlineLevel="0" collapsed="false">
      <c r="A33" s="18" t="n">
        <v>4226104698200</v>
      </c>
      <c r="B33" s="0" t="n">
        <v>6133.77</v>
      </c>
      <c r="C33" s="0" t="n">
        <v>406030030</v>
      </c>
      <c r="D33" s="0" t="s">
        <v>960</v>
      </c>
      <c r="E33" s="0" t="s">
        <v>992</v>
      </c>
    </row>
    <row r="34" customFormat="false" ht="15" hidden="false" customHeight="false" outlineLevel="0" collapsed="false">
      <c r="A34" s="18" t="n">
        <v>4226104701676</v>
      </c>
      <c r="B34" s="0" t="n">
        <v>49697.69</v>
      </c>
      <c r="C34" s="0" t="n">
        <v>406010587</v>
      </c>
      <c r="D34" s="0" t="s">
        <v>960</v>
      </c>
      <c r="E34" s="0" t="s">
        <v>992</v>
      </c>
    </row>
    <row r="35" customFormat="false" ht="15" hidden="false" customHeight="false" outlineLevel="0" collapsed="false">
      <c r="A35" s="18" t="n">
        <v>4226104692117</v>
      </c>
      <c r="B35" s="0" t="n">
        <v>8794.73</v>
      </c>
      <c r="C35" s="0" t="n">
        <v>406010650</v>
      </c>
      <c r="D35" s="0" t="s">
        <v>960</v>
      </c>
      <c r="E35" s="0" t="s">
        <v>992</v>
      </c>
    </row>
    <row r="36" customFormat="false" ht="15" hidden="false" customHeight="false" outlineLevel="0" collapsed="false">
      <c r="A36" s="18" t="n">
        <v>4226104704338</v>
      </c>
      <c r="B36" s="0" t="n">
        <v>23587.63</v>
      </c>
      <c r="C36" s="0" t="n">
        <v>406010935</v>
      </c>
      <c r="D36" s="0" t="s">
        <v>960</v>
      </c>
      <c r="E36" s="0" t="s">
        <v>992</v>
      </c>
    </row>
    <row r="37" customFormat="false" ht="15" hidden="false" customHeight="false" outlineLevel="0" collapsed="false">
      <c r="A37" s="18" t="n">
        <v>4226104704371</v>
      </c>
      <c r="B37" s="0" t="n">
        <v>22668.45</v>
      </c>
      <c r="C37" s="0" t="n">
        <v>406030049</v>
      </c>
      <c r="D37" s="0" t="s">
        <v>960</v>
      </c>
      <c r="E37" s="0" t="s">
        <v>992</v>
      </c>
    </row>
    <row r="38" customFormat="false" ht="15" hidden="false" customHeight="false" outlineLevel="0" collapsed="false">
      <c r="A38" s="18" t="n">
        <v>4226104706384</v>
      </c>
      <c r="B38" s="0" t="n">
        <v>7118.35</v>
      </c>
      <c r="C38" s="0" t="n">
        <v>406030049</v>
      </c>
      <c r="D38" s="0" t="s">
        <v>960</v>
      </c>
      <c r="E38" s="0" t="s">
        <v>992</v>
      </c>
    </row>
    <row r="39" customFormat="false" ht="15" hidden="false" customHeight="false" outlineLevel="0" collapsed="false">
      <c r="A39" s="18" t="n">
        <v>4226104706461</v>
      </c>
      <c r="B39" s="0" t="n">
        <v>8652.07</v>
      </c>
      <c r="C39" s="0" t="n">
        <v>406010650</v>
      </c>
      <c r="D39" s="0" t="s">
        <v>960</v>
      </c>
      <c r="E39" s="0" t="s">
        <v>992</v>
      </c>
    </row>
    <row r="40" customFormat="false" ht="15" hidden="false" customHeight="false" outlineLevel="0" collapsed="false">
      <c r="A40" s="18" t="n">
        <v>4226104707044</v>
      </c>
      <c r="B40" s="0" t="n">
        <v>9121.18</v>
      </c>
      <c r="C40" s="0" t="n">
        <v>415020034</v>
      </c>
      <c r="D40" s="0" t="s">
        <v>960</v>
      </c>
      <c r="E40" s="0" t="s">
        <v>992</v>
      </c>
    </row>
    <row r="41" customFormat="false" ht="15" hidden="false" customHeight="false" outlineLevel="0" collapsed="false">
      <c r="A41" s="18" t="n">
        <v>4226104708804</v>
      </c>
      <c r="B41" s="0" t="n">
        <v>2207.41</v>
      </c>
      <c r="C41" s="0" t="n">
        <v>406040052</v>
      </c>
      <c r="D41" s="0" t="s">
        <v>960</v>
      </c>
      <c r="E41" s="0" t="s">
        <v>992</v>
      </c>
    </row>
    <row r="42" customFormat="false" ht="15" hidden="false" customHeight="false" outlineLevel="0" collapsed="false">
      <c r="A42" s="18" t="n">
        <v>4226104709410</v>
      </c>
      <c r="B42" s="0" t="n">
        <v>21466</v>
      </c>
      <c r="C42" s="0" t="n">
        <v>406010935</v>
      </c>
      <c r="D42" s="0" t="s">
        <v>960</v>
      </c>
      <c r="E42" s="0" t="s">
        <v>992</v>
      </c>
    </row>
    <row r="43" customFormat="false" ht="15" hidden="false" customHeight="false" outlineLevel="0" collapsed="false">
      <c r="A43" s="18" t="n">
        <v>4226104701797</v>
      </c>
      <c r="B43" s="0" t="n">
        <v>10600.84</v>
      </c>
      <c r="C43" s="0" t="n">
        <v>415020034</v>
      </c>
      <c r="D43" s="0" t="s">
        <v>960</v>
      </c>
      <c r="E43" s="0" t="s">
        <v>992</v>
      </c>
    </row>
    <row r="44" customFormat="false" ht="15" hidden="false" customHeight="false" outlineLevel="0" collapsed="false">
      <c r="A44" s="18" t="n">
        <v>4226104712038</v>
      </c>
      <c r="B44" s="0" t="n">
        <v>7187.85</v>
      </c>
      <c r="C44" s="0" t="n">
        <v>406030049</v>
      </c>
      <c r="D44" s="0" t="s">
        <v>922</v>
      </c>
      <c r="E44" s="0" t="s">
        <v>992</v>
      </c>
    </row>
    <row r="45" customFormat="false" ht="15" hidden="false" customHeight="false" outlineLevel="0" collapsed="false">
      <c r="A45" s="18" t="n">
        <v>4226104712214</v>
      </c>
      <c r="B45" s="0" t="n">
        <v>7673.9</v>
      </c>
      <c r="C45" s="0" t="n">
        <v>406030049</v>
      </c>
      <c r="D45" s="0" t="s">
        <v>922</v>
      </c>
      <c r="E45" s="0" t="s">
        <v>992</v>
      </c>
    </row>
    <row r="46" customFormat="false" ht="15" hidden="false" customHeight="false" outlineLevel="0" collapsed="false">
      <c r="A46" s="18" t="n">
        <v>4226104714800</v>
      </c>
      <c r="B46" s="0" t="n">
        <v>47897.03</v>
      </c>
      <c r="C46" s="0" t="n">
        <v>406010587</v>
      </c>
      <c r="D46" s="0" t="s">
        <v>960</v>
      </c>
      <c r="E46" s="0" t="s">
        <v>992</v>
      </c>
    </row>
    <row r="47" customFormat="false" ht="15" hidden="false" customHeight="false" outlineLevel="0" collapsed="false">
      <c r="A47" s="18" t="n">
        <v>4226104720728</v>
      </c>
      <c r="B47" s="0" t="n">
        <v>10050.5</v>
      </c>
      <c r="C47" s="0" t="n">
        <v>415020034</v>
      </c>
      <c r="D47" s="0" t="s">
        <v>960</v>
      </c>
      <c r="E47" s="0" t="s">
        <v>992</v>
      </c>
    </row>
    <row r="48" customFormat="false" ht="15" hidden="false" customHeight="false" outlineLevel="0" collapsed="false">
      <c r="A48" s="18" t="n">
        <v>4226104724952</v>
      </c>
      <c r="B48" s="0" t="n">
        <v>3909.04</v>
      </c>
      <c r="C48" s="0" t="n">
        <v>406050015</v>
      </c>
      <c r="D48" s="0" t="s">
        <v>960</v>
      </c>
      <c r="E48" s="0" t="s">
        <v>992</v>
      </c>
    </row>
    <row r="49" customFormat="false" ht="15" hidden="false" customHeight="false" outlineLevel="0" collapsed="false">
      <c r="A49" s="18" t="n">
        <v>4226104726690</v>
      </c>
      <c r="B49" s="0" t="n">
        <v>4684.98</v>
      </c>
      <c r="C49" s="0" t="n">
        <v>415020034</v>
      </c>
      <c r="D49" s="0" t="s">
        <v>960</v>
      </c>
      <c r="E49" s="0" t="s">
        <v>992</v>
      </c>
    </row>
    <row r="50" customFormat="false" ht="15" hidden="false" customHeight="false" outlineLevel="0" collapsed="false">
      <c r="A50" s="18" t="n">
        <v>4226104729990</v>
      </c>
      <c r="B50" s="0" t="n">
        <v>8341.95</v>
      </c>
      <c r="C50" s="0" t="n">
        <v>406030049</v>
      </c>
      <c r="D50" s="0" t="s">
        <v>960</v>
      </c>
      <c r="E50" s="0" t="s">
        <v>992</v>
      </c>
    </row>
    <row r="51" customFormat="false" ht="15" hidden="false" customHeight="false" outlineLevel="0" collapsed="false">
      <c r="A51" s="18" t="n">
        <v>4226104733092</v>
      </c>
      <c r="B51" s="0" t="n">
        <v>1769.73</v>
      </c>
      <c r="C51" s="0" t="n">
        <v>406040052</v>
      </c>
      <c r="D51" s="0" t="s">
        <v>960</v>
      </c>
      <c r="E51" s="0" t="s">
        <v>992</v>
      </c>
    </row>
    <row r="52" customFormat="false" ht="15" hidden="false" customHeight="false" outlineLevel="0" collapsed="false">
      <c r="A52" s="18" t="n">
        <v>4226104738614</v>
      </c>
      <c r="B52" s="0" t="n">
        <v>6591.65</v>
      </c>
      <c r="C52" s="0" t="n">
        <v>406030049</v>
      </c>
      <c r="D52" s="0" t="s">
        <v>922</v>
      </c>
      <c r="E52" s="0" t="s">
        <v>992</v>
      </c>
    </row>
    <row r="53" customFormat="false" ht="15" hidden="false" customHeight="false" outlineLevel="0" collapsed="false">
      <c r="A53" s="18" t="n">
        <v>4226104728197</v>
      </c>
      <c r="B53" s="0" t="n">
        <v>4425.3</v>
      </c>
      <c r="C53" s="0" t="n">
        <v>406030049</v>
      </c>
      <c r="D53" s="0" t="s">
        <v>960</v>
      </c>
      <c r="E53" s="0" t="s">
        <v>992</v>
      </c>
    </row>
    <row r="54" customFormat="false" ht="15" hidden="false" customHeight="false" outlineLevel="0" collapsed="false">
      <c r="A54" s="18" t="n">
        <v>4226104747689</v>
      </c>
      <c r="B54" s="0" t="n">
        <v>9570.14</v>
      </c>
      <c r="C54" s="0" t="n">
        <v>406010650</v>
      </c>
      <c r="D54" s="0" t="s">
        <v>960</v>
      </c>
      <c r="E54" s="0" t="s">
        <v>992</v>
      </c>
    </row>
    <row r="55" customFormat="false" ht="15" hidden="false" customHeight="false" outlineLevel="0" collapsed="false">
      <c r="A55" s="18" t="n">
        <v>4226104749120</v>
      </c>
      <c r="B55" s="0" t="n">
        <v>6069.05</v>
      </c>
      <c r="C55" s="0" t="n">
        <v>406050040</v>
      </c>
      <c r="D55" s="0" t="s">
        <v>922</v>
      </c>
      <c r="E55" s="0" t="s">
        <v>992</v>
      </c>
      <c r="F55" s="0" t="n">
        <f aca="false">VLOOKUP(C55,premios!$A$1:$B$100,2,0)</f>
        <v>1466.5225</v>
      </c>
    </row>
    <row r="56" customFormat="false" ht="15" hidden="false" customHeight="false" outlineLevel="0" collapsed="false">
      <c r="A56" s="18" t="n">
        <v>4226104750329</v>
      </c>
      <c r="B56" s="0" t="n">
        <v>6141.86</v>
      </c>
      <c r="C56" s="0" t="n">
        <v>406011125</v>
      </c>
      <c r="D56" s="0" t="s">
        <v>922</v>
      </c>
      <c r="E56" s="0" t="s">
        <v>992</v>
      </c>
    </row>
    <row r="57" customFormat="false" ht="15" hidden="false" customHeight="false" outlineLevel="0" collapsed="false">
      <c r="A57" s="18" t="n">
        <v>4226104750351</v>
      </c>
      <c r="B57" s="0" t="n">
        <v>1508.8</v>
      </c>
      <c r="C57" s="0" t="n">
        <v>406040052</v>
      </c>
      <c r="D57" s="0" t="s">
        <v>960</v>
      </c>
      <c r="E57" s="0" t="s">
        <v>992</v>
      </c>
    </row>
    <row r="58" customFormat="false" ht="15" hidden="false" customHeight="false" outlineLevel="0" collapsed="false">
      <c r="A58" s="18" t="n">
        <v>4226104751176</v>
      </c>
      <c r="B58" s="0" t="n">
        <v>8376.65</v>
      </c>
      <c r="C58" s="0" t="n">
        <v>406030049</v>
      </c>
      <c r="D58" s="0" t="s">
        <v>960</v>
      </c>
      <c r="E58" s="0" t="s">
        <v>992</v>
      </c>
    </row>
    <row r="59" customFormat="false" ht="15" hidden="false" customHeight="false" outlineLevel="0" collapsed="false">
      <c r="A59" s="18" t="n">
        <v>4226104754058</v>
      </c>
      <c r="B59" s="0" t="n">
        <v>7615.25</v>
      </c>
      <c r="C59" s="0" t="n">
        <v>406030049</v>
      </c>
      <c r="D59" s="0" t="s">
        <v>960</v>
      </c>
      <c r="E59" s="0" t="s">
        <v>992</v>
      </c>
    </row>
    <row r="60" customFormat="false" ht="15" hidden="false" customHeight="false" outlineLevel="0" collapsed="false">
      <c r="A60" s="18" t="n">
        <v>4226104754267</v>
      </c>
      <c r="B60" s="0" t="n">
        <v>11463.35</v>
      </c>
      <c r="C60" s="0" t="n">
        <v>415020034</v>
      </c>
      <c r="D60" s="0" t="s">
        <v>960</v>
      </c>
      <c r="E60" s="0" t="s">
        <v>992</v>
      </c>
    </row>
    <row r="61" customFormat="false" ht="15" hidden="false" customHeight="false" outlineLevel="0" collapsed="false">
      <c r="A61" s="18" t="n">
        <v>4226104745269</v>
      </c>
      <c r="B61" s="0" t="n">
        <v>7177.45</v>
      </c>
      <c r="C61" s="0" t="n">
        <v>406030049</v>
      </c>
      <c r="D61" s="0" t="s">
        <v>960</v>
      </c>
      <c r="E61" s="0" t="s">
        <v>992</v>
      </c>
    </row>
    <row r="62" customFormat="false" ht="15" hidden="false" customHeight="false" outlineLevel="0" collapsed="false">
      <c r="A62" s="18" t="n">
        <v>4226104757644</v>
      </c>
      <c r="B62" s="0" t="n">
        <v>7174.45</v>
      </c>
      <c r="C62" s="0" t="n">
        <v>406030049</v>
      </c>
      <c r="D62" s="0" t="s">
        <v>960</v>
      </c>
      <c r="E62" s="0" t="s">
        <v>992</v>
      </c>
    </row>
    <row r="63" customFormat="false" ht="15" hidden="false" customHeight="false" outlineLevel="0" collapsed="false">
      <c r="A63" s="18" t="n">
        <v>4226104758590</v>
      </c>
      <c r="B63" s="0" t="n">
        <v>8387.55</v>
      </c>
      <c r="C63" s="0" t="n">
        <v>406030049</v>
      </c>
      <c r="D63" s="0" t="s">
        <v>960</v>
      </c>
      <c r="E63" s="0" t="s">
        <v>992</v>
      </c>
    </row>
    <row r="64" customFormat="false" ht="15" hidden="false" customHeight="false" outlineLevel="0" collapsed="false">
      <c r="A64" s="18" t="n">
        <v>4226104762033</v>
      </c>
      <c r="B64" s="0" t="n">
        <v>7823.35</v>
      </c>
      <c r="C64" s="0" t="n">
        <v>406030049</v>
      </c>
      <c r="D64" s="0" t="s">
        <v>960</v>
      </c>
      <c r="E64" s="0" t="s">
        <v>992</v>
      </c>
    </row>
    <row r="65" customFormat="false" ht="15" hidden="false" customHeight="false" outlineLevel="0" collapsed="false">
      <c r="A65" s="18" t="n">
        <v>4226104754333</v>
      </c>
      <c r="B65" s="0" t="n">
        <v>8664.75</v>
      </c>
      <c r="C65" s="0" t="n">
        <v>406030049</v>
      </c>
      <c r="D65" s="0" t="s">
        <v>960</v>
      </c>
      <c r="E65" s="0" t="s">
        <v>992</v>
      </c>
    </row>
    <row r="66" customFormat="false" ht="15" hidden="false" customHeight="false" outlineLevel="0" collapsed="false">
      <c r="A66" s="18" t="n">
        <v>4226104768270</v>
      </c>
      <c r="B66" s="0" t="n">
        <v>3622.5</v>
      </c>
      <c r="C66" s="0" t="n">
        <v>406030049</v>
      </c>
      <c r="D66" s="0" t="s">
        <v>960</v>
      </c>
      <c r="E66" s="0" t="s">
        <v>992</v>
      </c>
    </row>
    <row r="67" customFormat="false" ht="15" hidden="false" customHeight="false" outlineLevel="0" collapsed="false">
      <c r="A67" s="18" t="n">
        <v>4226104772043</v>
      </c>
      <c r="B67" s="0" t="n">
        <v>8813.5</v>
      </c>
      <c r="C67" s="0" t="n">
        <v>406050104</v>
      </c>
      <c r="D67" s="0" t="s">
        <v>922</v>
      </c>
      <c r="E67" s="0" t="s">
        <v>992</v>
      </c>
      <c r="F67" s="0" t="n">
        <f aca="false">VLOOKUP(C67,premios!$A$1:$B$100,2,0)</f>
        <v>1618.9675</v>
      </c>
    </row>
    <row r="68" customFormat="false" ht="15" hidden="false" customHeight="false" outlineLevel="0" collapsed="false">
      <c r="A68" s="18" t="n">
        <v>4226104772065</v>
      </c>
      <c r="B68" s="0" t="n">
        <v>6069.05</v>
      </c>
      <c r="C68" s="0" t="n">
        <v>406050040</v>
      </c>
      <c r="D68" s="0" t="s">
        <v>922</v>
      </c>
      <c r="E68" s="0" t="s">
        <v>992</v>
      </c>
      <c r="F68" s="0" t="n">
        <f aca="false">VLOOKUP(C68,premios!$A$1:$B$100,2,0)</f>
        <v>1466.5225</v>
      </c>
    </row>
    <row r="69" customFormat="false" ht="15" hidden="false" customHeight="false" outlineLevel="0" collapsed="false">
      <c r="A69" s="18" t="n">
        <v>4226104774023</v>
      </c>
      <c r="B69" s="0" t="n">
        <v>4337.11</v>
      </c>
      <c r="C69" s="0" t="n">
        <v>406030030</v>
      </c>
      <c r="D69" s="0" t="s">
        <v>960</v>
      </c>
      <c r="E69" s="0" t="s">
        <v>992</v>
      </c>
    </row>
    <row r="70" customFormat="false" ht="15" hidden="false" customHeight="false" outlineLevel="0" collapsed="false">
      <c r="A70" s="18" t="n">
        <v>4226104783824</v>
      </c>
      <c r="B70" s="0" t="n">
        <v>5142.57</v>
      </c>
      <c r="C70" s="0" t="n">
        <v>406030030</v>
      </c>
      <c r="D70" s="0" t="s">
        <v>960</v>
      </c>
      <c r="E70" s="0" t="s">
        <v>992</v>
      </c>
    </row>
    <row r="71" customFormat="false" ht="15" hidden="false" customHeight="false" outlineLevel="0" collapsed="false">
      <c r="A71" s="18" t="n">
        <v>4226104300210</v>
      </c>
      <c r="B71" s="0" t="n">
        <v>27038.04</v>
      </c>
      <c r="C71" s="0" t="n">
        <v>406010692</v>
      </c>
      <c r="D71" s="0" t="s">
        <v>922</v>
      </c>
      <c r="E71" s="0" t="s">
        <v>1031</v>
      </c>
    </row>
    <row r="72" customFormat="false" ht="15" hidden="false" customHeight="false" outlineLevel="0" collapsed="false">
      <c r="A72" s="18" t="n">
        <v>4226105273577</v>
      </c>
      <c r="B72" s="0" t="n">
        <v>7758.17</v>
      </c>
      <c r="C72" s="0" t="n">
        <v>406030030</v>
      </c>
      <c r="D72" s="0" t="s">
        <v>960</v>
      </c>
      <c r="E72" s="0" t="s">
        <v>1031</v>
      </c>
    </row>
    <row r="73" customFormat="false" ht="15" hidden="false" customHeight="false" outlineLevel="0" collapsed="false">
      <c r="A73" s="18" t="n">
        <v>4226105291122</v>
      </c>
      <c r="B73" s="0" t="n">
        <v>9088.05</v>
      </c>
      <c r="C73" s="0" t="n">
        <v>406030049</v>
      </c>
      <c r="D73" s="0" t="s">
        <v>960</v>
      </c>
      <c r="E73" s="0" t="s">
        <v>1031</v>
      </c>
    </row>
    <row r="74" customFormat="false" ht="15" hidden="false" customHeight="false" outlineLevel="0" collapsed="false">
      <c r="A74" s="18" t="n">
        <v>4226105294103</v>
      </c>
      <c r="B74" s="0" t="n">
        <v>5826.81</v>
      </c>
      <c r="C74" s="0" t="n">
        <v>406030030</v>
      </c>
      <c r="D74" s="0" t="s">
        <v>960</v>
      </c>
      <c r="E74" s="0" t="s">
        <v>1031</v>
      </c>
    </row>
    <row r="75" customFormat="false" ht="15" hidden="false" customHeight="false" outlineLevel="0" collapsed="false">
      <c r="A75" s="18" t="n">
        <v>4226105300318</v>
      </c>
      <c r="B75" s="0" t="n">
        <v>7085.61</v>
      </c>
      <c r="C75" s="0" t="n">
        <v>406030030</v>
      </c>
      <c r="D75" s="0" t="s">
        <v>960</v>
      </c>
      <c r="E75" s="0" t="s">
        <v>1031</v>
      </c>
    </row>
    <row r="76" customFormat="false" ht="15" hidden="false" customHeight="false" outlineLevel="0" collapsed="false">
      <c r="A76" s="18" t="n">
        <v>4226105301165</v>
      </c>
      <c r="B76" s="0" t="n">
        <v>6254.01</v>
      </c>
      <c r="C76" s="0" t="n">
        <v>406030030</v>
      </c>
      <c r="D76" s="0" t="s">
        <v>960</v>
      </c>
      <c r="E76" s="0" t="s">
        <v>1031</v>
      </c>
    </row>
    <row r="77" customFormat="false" ht="15" hidden="false" customHeight="false" outlineLevel="0" collapsed="false">
      <c r="A77" s="18" t="n">
        <v>4226105312583</v>
      </c>
      <c r="B77" s="0" t="n">
        <v>10028.89</v>
      </c>
      <c r="C77" s="0" t="n">
        <v>406030022</v>
      </c>
      <c r="D77" s="0" t="s">
        <v>960</v>
      </c>
      <c r="E77" s="0" t="s">
        <v>1031</v>
      </c>
    </row>
    <row r="78" customFormat="false" ht="15" hidden="false" customHeight="false" outlineLevel="0" collapsed="false">
      <c r="A78" s="18" t="n">
        <v>4226105313551</v>
      </c>
      <c r="B78" s="0" t="n">
        <v>12966.8</v>
      </c>
      <c r="C78" s="0" t="n">
        <v>406030022</v>
      </c>
      <c r="D78" s="0" t="s">
        <v>960</v>
      </c>
      <c r="E78" s="0" t="s">
        <v>1031</v>
      </c>
    </row>
    <row r="79" customFormat="false" ht="15" hidden="false" customHeight="false" outlineLevel="0" collapsed="false">
      <c r="A79" s="18" t="n">
        <v>4226105314266</v>
      </c>
      <c r="B79" s="0" t="n">
        <v>8727.09</v>
      </c>
      <c r="C79" s="0" t="n">
        <v>406030022</v>
      </c>
      <c r="D79" s="0" t="s">
        <v>960</v>
      </c>
      <c r="E79" s="0" t="s">
        <v>1031</v>
      </c>
    </row>
    <row r="80" customFormat="false" ht="15" hidden="false" customHeight="false" outlineLevel="0" collapsed="false">
      <c r="A80" s="18" t="n">
        <v>4226105314750</v>
      </c>
      <c r="B80" s="0" t="n">
        <v>22459.35</v>
      </c>
      <c r="C80" s="0" t="n">
        <v>406010943</v>
      </c>
      <c r="D80" s="0" t="s">
        <v>960</v>
      </c>
      <c r="E80" s="0" t="s">
        <v>1031</v>
      </c>
    </row>
    <row r="81" customFormat="false" ht="15" hidden="false" customHeight="false" outlineLevel="0" collapsed="false">
      <c r="A81" s="18" t="n">
        <v>4226105316070</v>
      </c>
      <c r="B81" s="0" t="n">
        <v>8290.31</v>
      </c>
      <c r="C81" s="0" t="n">
        <v>406030030</v>
      </c>
      <c r="D81" s="0" t="s">
        <v>960</v>
      </c>
      <c r="E81" s="0" t="s">
        <v>1031</v>
      </c>
    </row>
    <row r="82" customFormat="false" ht="15" hidden="false" customHeight="false" outlineLevel="0" collapsed="false">
      <c r="A82" s="18" t="n">
        <v>4226105316103</v>
      </c>
      <c r="B82" s="0" t="n">
        <v>19406.33</v>
      </c>
      <c r="C82" s="0" t="n">
        <v>406010951</v>
      </c>
      <c r="D82" s="0" t="s">
        <v>922</v>
      </c>
      <c r="E82" s="0" t="s">
        <v>1031</v>
      </c>
    </row>
    <row r="83" customFormat="false" ht="15" hidden="false" customHeight="false" outlineLevel="0" collapsed="false">
      <c r="A83" s="18" t="n">
        <v>4226105316114</v>
      </c>
      <c r="B83" s="0" t="n">
        <v>21720.05</v>
      </c>
      <c r="C83" s="0" t="n">
        <v>406010951</v>
      </c>
      <c r="D83" s="0" t="s">
        <v>922</v>
      </c>
      <c r="E83" s="0" t="s">
        <v>1031</v>
      </c>
    </row>
    <row r="84" customFormat="false" ht="15" hidden="false" customHeight="false" outlineLevel="0" collapsed="false">
      <c r="A84" s="18" t="n">
        <v>4226105311373</v>
      </c>
      <c r="B84" s="0" t="n">
        <v>6452.21</v>
      </c>
      <c r="C84" s="0" t="n">
        <v>406030030</v>
      </c>
      <c r="D84" s="0" t="s">
        <v>960</v>
      </c>
      <c r="E84" s="0" t="s">
        <v>1031</v>
      </c>
    </row>
    <row r="85" customFormat="false" ht="15" hidden="false" customHeight="false" outlineLevel="0" collapsed="false">
      <c r="A85" s="18" t="n">
        <v>4226105319535</v>
      </c>
      <c r="B85" s="0" t="n">
        <v>17602.47</v>
      </c>
      <c r="C85" s="0" t="n">
        <v>406010935</v>
      </c>
      <c r="D85" s="0" t="s">
        <v>922</v>
      </c>
      <c r="E85" s="0" t="s">
        <v>1031</v>
      </c>
    </row>
    <row r="86" customFormat="false" ht="15" hidden="false" customHeight="false" outlineLevel="0" collapsed="false">
      <c r="A86" s="18" t="n">
        <v>4226105319634</v>
      </c>
      <c r="B86" s="0" t="n">
        <v>33961.52</v>
      </c>
      <c r="C86" s="0" t="n">
        <v>415020034</v>
      </c>
      <c r="D86" s="0" t="s">
        <v>922</v>
      </c>
      <c r="E86" s="0" t="s">
        <v>1031</v>
      </c>
    </row>
    <row r="87" customFormat="false" ht="15" hidden="false" customHeight="false" outlineLevel="0" collapsed="false">
      <c r="A87" s="18" t="n">
        <v>4226105319942</v>
      </c>
      <c r="B87" s="0" t="n">
        <v>19987.37</v>
      </c>
      <c r="C87" s="0" t="n">
        <v>406010943</v>
      </c>
      <c r="D87" s="0" t="s">
        <v>922</v>
      </c>
      <c r="E87" s="0" t="s">
        <v>1031</v>
      </c>
    </row>
    <row r="88" customFormat="false" ht="15" hidden="false" customHeight="false" outlineLevel="0" collapsed="false">
      <c r="A88" s="18" t="n">
        <v>4226105320008</v>
      </c>
      <c r="B88" s="0" t="n">
        <v>21214.9</v>
      </c>
      <c r="C88" s="0" t="n">
        <v>406010951</v>
      </c>
      <c r="D88" s="0" t="s">
        <v>922</v>
      </c>
      <c r="E88" s="0" t="s">
        <v>1031</v>
      </c>
    </row>
    <row r="89" customFormat="false" ht="15" hidden="false" customHeight="false" outlineLevel="0" collapsed="false">
      <c r="A89" s="18" t="n">
        <v>4226105320173</v>
      </c>
      <c r="B89" s="0" t="n">
        <v>8926.04</v>
      </c>
      <c r="C89" s="0" t="n">
        <v>415020034</v>
      </c>
      <c r="D89" s="0" t="s">
        <v>922</v>
      </c>
      <c r="E89" s="0" t="s">
        <v>1031</v>
      </c>
    </row>
    <row r="90" customFormat="false" ht="15" hidden="false" customHeight="false" outlineLevel="0" collapsed="false">
      <c r="A90" s="18" t="n">
        <v>4226105327026</v>
      </c>
      <c r="B90" s="0" t="n">
        <v>11401.56</v>
      </c>
      <c r="C90" s="0" t="n">
        <v>406030030</v>
      </c>
      <c r="D90" s="0" t="s">
        <v>960</v>
      </c>
      <c r="E90" s="0" t="s">
        <v>1031</v>
      </c>
    </row>
    <row r="91" customFormat="false" ht="15" hidden="false" customHeight="false" outlineLevel="0" collapsed="false">
      <c r="A91" s="18" t="n">
        <v>4226105327367</v>
      </c>
      <c r="B91" s="0" t="n">
        <v>8000.74</v>
      </c>
      <c r="C91" s="0" t="n">
        <v>406030022</v>
      </c>
      <c r="D91" s="0" t="s">
        <v>960</v>
      </c>
      <c r="E91" s="0" t="s">
        <v>1031</v>
      </c>
    </row>
    <row r="92" customFormat="false" ht="15" hidden="false" customHeight="false" outlineLevel="0" collapsed="false">
      <c r="A92" s="18" t="n">
        <v>4226105317302</v>
      </c>
      <c r="B92" s="0" t="n">
        <v>9054.29</v>
      </c>
      <c r="C92" s="0" t="n">
        <v>406030022</v>
      </c>
      <c r="D92" s="0" t="s">
        <v>960</v>
      </c>
      <c r="E92" s="0" t="s">
        <v>1031</v>
      </c>
    </row>
    <row r="93" customFormat="false" ht="15" hidden="false" customHeight="false" outlineLevel="0" collapsed="false">
      <c r="A93" s="18" t="n">
        <v>4226105331998</v>
      </c>
      <c r="B93" s="0" t="n">
        <v>7739.52</v>
      </c>
      <c r="C93" s="0" t="n">
        <v>406050112</v>
      </c>
      <c r="D93" s="0" t="s">
        <v>922</v>
      </c>
      <c r="E93" s="0" t="s">
        <v>1031</v>
      </c>
      <c r="F93" s="0" t="n">
        <f aca="false">VLOOKUP(C93,premios!$A$1:$B$100,2,0)</f>
        <v>1886.14</v>
      </c>
    </row>
    <row r="94" customFormat="false" ht="15" hidden="false" customHeight="false" outlineLevel="0" collapsed="false">
      <c r="A94" s="18" t="n">
        <v>4226105332009</v>
      </c>
      <c r="B94" s="0" t="n">
        <v>6953.94</v>
      </c>
      <c r="C94" s="0" t="n">
        <v>406050139</v>
      </c>
      <c r="D94" s="0" t="s">
        <v>922</v>
      </c>
      <c r="E94" s="0" t="s">
        <v>1031</v>
      </c>
      <c r="F94" s="0" t="n">
        <f aca="false">VLOOKUP(C94,premios!$A$1:$B$100,2,0)</f>
        <v>1685.9575</v>
      </c>
    </row>
    <row r="95" customFormat="false" ht="15" hidden="false" customHeight="false" outlineLevel="0" collapsed="false">
      <c r="A95" s="18" t="n">
        <v>4226105336387</v>
      </c>
      <c r="B95" s="0" t="n">
        <v>10636.19</v>
      </c>
      <c r="C95" s="0" t="n">
        <v>406030022</v>
      </c>
      <c r="D95" s="0" t="s">
        <v>960</v>
      </c>
      <c r="E95" s="0" t="s">
        <v>1031</v>
      </c>
    </row>
    <row r="96" customFormat="false" ht="15" hidden="false" customHeight="false" outlineLevel="0" collapsed="false">
      <c r="A96" s="18" t="n">
        <v>4226105336398</v>
      </c>
      <c r="B96" s="0" t="n">
        <v>5685.76</v>
      </c>
      <c r="C96" s="0" t="n">
        <v>406030030</v>
      </c>
      <c r="D96" s="0" t="s">
        <v>960</v>
      </c>
      <c r="E96" s="0" t="s">
        <v>1031</v>
      </c>
    </row>
    <row r="97" customFormat="false" ht="15" hidden="false" customHeight="false" outlineLevel="0" collapsed="false">
      <c r="A97" s="18" t="n">
        <v>4226105336442</v>
      </c>
      <c r="B97" s="0" t="n">
        <v>33379.4</v>
      </c>
      <c r="C97" s="0" t="n">
        <v>406030022</v>
      </c>
      <c r="D97" s="0" t="s">
        <v>960</v>
      </c>
      <c r="E97" s="0" t="s">
        <v>1031</v>
      </c>
    </row>
    <row r="98" customFormat="false" ht="15" hidden="false" customHeight="false" outlineLevel="0" collapsed="false">
      <c r="A98" s="18" t="n">
        <v>4226105336596</v>
      </c>
      <c r="B98" s="0" t="n">
        <v>3713.97</v>
      </c>
      <c r="C98" s="0" t="n">
        <v>406050015</v>
      </c>
      <c r="D98" s="0" t="s">
        <v>922</v>
      </c>
      <c r="E98" s="0" t="s">
        <v>1031</v>
      </c>
      <c r="F98" s="0" t="n">
        <f aca="false">VLOOKUP(C98,premios!$A$1:$B$100,2,0)</f>
        <v>875.965</v>
      </c>
    </row>
    <row r="99" customFormat="false" ht="15" hidden="false" customHeight="false" outlineLevel="0" collapsed="false">
      <c r="A99" s="18" t="n">
        <v>4226105336618</v>
      </c>
      <c r="B99" s="0" t="n">
        <v>8778.2</v>
      </c>
      <c r="C99" s="0" t="n">
        <v>406050082</v>
      </c>
      <c r="D99" s="0" t="s">
        <v>922</v>
      </c>
      <c r="E99" s="0" t="s">
        <v>1031</v>
      </c>
      <c r="F99" s="0" t="n">
        <f aca="false">VLOOKUP(C99,premios!$A$1:$B$100,2,0)</f>
        <v>2142.0225</v>
      </c>
    </row>
    <row r="100" customFormat="false" ht="15" hidden="false" customHeight="false" outlineLevel="0" collapsed="false">
      <c r="A100" s="18" t="n">
        <v>4226105329567</v>
      </c>
      <c r="B100" s="0" t="n">
        <v>15748.29</v>
      </c>
      <c r="C100" s="0" t="n">
        <v>406030049</v>
      </c>
      <c r="D100" s="0" t="s">
        <v>960</v>
      </c>
      <c r="E100" s="0" t="s">
        <v>1031</v>
      </c>
    </row>
    <row r="101" customFormat="false" ht="15" hidden="false" customHeight="false" outlineLevel="0" collapsed="false">
      <c r="A101" s="18" t="n">
        <v>4226105339820</v>
      </c>
      <c r="B101" s="0" t="n">
        <v>6069.05</v>
      </c>
      <c r="C101" s="0" t="n">
        <v>406050040</v>
      </c>
      <c r="D101" s="0" t="s">
        <v>922</v>
      </c>
      <c r="E101" s="0" t="s">
        <v>1031</v>
      </c>
      <c r="F101" s="0" t="n">
        <f aca="false">VLOOKUP(C101,premios!$A$1:$B$100,2,0)</f>
        <v>1466.5225</v>
      </c>
    </row>
    <row r="102" customFormat="false" ht="15" hidden="false" customHeight="false" outlineLevel="0" collapsed="false">
      <c r="A102" s="18" t="n">
        <v>4226105339830</v>
      </c>
      <c r="B102" s="0" t="n">
        <v>6061.05</v>
      </c>
      <c r="C102" s="0" t="n">
        <v>406050040</v>
      </c>
      <c r="D102" s="0" t="s">
        <v>922</v>
      </c>
      <c r="E102" s="0" t="s">
        <v>1031</v>
      </c>
      <c r="F102" s="0" t="n">
        <f aca="false">VLOOKUP(C102,premios!$A$1:$B$100,2,0)</f>
        <v>1466.5225</v>
      </c>
    </row>
    <row r="103" customFormat="false" ht="15" hidden="false" customHeight="false" outlineLevel="0" collapsed="false">
      <c r="A103" s="18" t="n">
        <v>4226105339841</v>
      </c>
      <c r="B103" s="0" t="n">
        <v>6061.05</v>
      </c>
      <c r="C103" s="0" t="n">
        <v>406050040</v>
      </c>
      <c r="D103" s="0" t="s">
        <v>922</v>
      </c>
      <c r="E103" s="0" t="s">
        <v>1031</v>
      </c>
      <c r="F103" s="0" t="n">
        <f aca="false">VLOOKUP(C103,premios!$A$1:$B$100,2,0)</f>
        <v>1466.5225</v>
      </c>
    </row>
    <row r="104" customFormat="false" ht="15" hidden="false" customHeight="false" outlineLevel="0" collapsed="false">
      <c r="A104" s="18" t="n">
        <v>4226105339852</v>
      </c>
      <c r="B104" s="0" t="n">
        <v>7739.52</v>
      </c>
      <c r="C104" s="0" t="n">
        <v>406050112</v>
      </c>
      <c r="D104" s="0" t="s">
        <v>922</v>
      </c>
      <c r="E104" s="0" t="s">
        <v>1031</v>
      </c>
      <c r="F104" s="0" t="n">
        <f aca="false">VLOOKUP(C104,premios!$A$1:$B$100,2,0)</f>
        <v>1886.14</v>
      </c>
    </row>
    <row r="105" customFormat="false" ht="15" hidden="false" customHeight="false" outlineLevel="0" collapsed="false">
      <c r="A105" s="18" t="n">
        <v>4226105339863</v>
      </c>
      <c r="B105" s="0" t="n">
        <v>17897.57</v>
      </c>
      <c r="C105" s="0" t="n">
        <v>406040176</v>
      </c>
      <c r="D105" s="0" t="s">
        <v>922</v>
      </c>
      <c r="E105" s="0" t="s">
        <v>1031</v>
      </c>
    </row>
    <row r="106" customFormat="false" ht="15" hidden="false" customHeight="false" outlineLevel="0" collapsed="false">
      <c r="A106" s="18" t="n">
        <v>4226105340325</v>
      </c>
      <c r="B106" s="0" t="n">
        <v>10239.16</v>
      </c>
      <c r="C106" s="0" t="n">
        <v>406030022</v>
      </c>
      <c r="D106" s="0" t="s">
        <v>960</v>
      </c>
      <c r="E106" s="0" t="s">
        <v>1031</v>
      </c>
    </row>
    <row r="107" customFormat="false" ht="15" hidden="false" customHeight="false" outlineLevel="0" collapsed="false">
      <c r="A107" s="18" t="n">
        <v>4226105345946</v>
      </c>
      <c r="B107" s="0" t="n">
        <v>9593.06</v>
      </c>
      <c r="C107" s="0" t="n">
        <v>406030022</v>
      </c>
      <c r="D107" s="0" t="s">
        <v>960</v>
      </c>
      <c r="E107" s="0" t="s">
        <v>1031</v>
      </c>
    </row>
    <row r="108" customFormat="false" ht="15" hidden="false" customHeight="false" outlineLevel="0" collapsed="false">
      <c r="A108" s="18" t="n">
        <v>4226105339819</v>
      </c>
      <c r="B108" s="0" t="n">
        <v>9096.61</v>
      </c>
      <c r="C108" s="0" t="n">
        <v>406050139</v>
      </c>
      <c r="D108" s="0" t="s">
        <v>922</v>
      </c>
      <c r="E108" s="0" t="s">
        <v>1031</v>
      </c>
      <c r="F108" s="0" t="n">
        <f aca="false">VLOOKUP(C108,premios!$A$1:$B$100,2,0)</f>
        <v>1685.9575</v>
      </c>
    </row>
    <row r="109" customFormat="false" ht="15" hidden="false" customHeight="false" outlineLevel="0" collapsed="false">
      <c r="A109" s="18" t="n">
        <v>4226105346056</v>
      </c>
      <c r="B109" s="0" t="n">
        <v>7662.9</v>
      </c>
      <c r="C109" s="0" t="n">
        <v>406030049</v>
      </c>
      <c r="D109" s="0" t="s">
        <v>960</v>
      </c>
      <c r="E109" s="0" t="s">
        <v>1031</v>
      </c>
    </row>
    <row r="110" customFormat="false" ht="15" hidden="false" customHeight="false" outlineLevel="0" collapsed="false">
      <c r="A110" s="18" t="n">
        <v>4226105346111</v>
      </c>
      <c r="B110" s="0" t="n">
        <v>7058.56</v>
      </c>
      <c r="C110" s="0" t="n">
        <v>406030030</v>
      </c>
      <c r="D110" s="0" t="s">
        <v>960</v>
      </c>
      <c r="E110" s="0" t="s">
        <v>1031</v>
      </c>
    </row>
    <row r="111" customFormat="false" ht="15" hidden="false" customHeight="false" outlineLevel="0" collapsed="false">
      <c r="A111" s="18" t="n">
        <v>4226105350357</v>
      </c>
      <c r="B111" s="0" t="n">
        <v>10741.11</v>
      </c>
      <c r="C111" s="0" t="n">
        <v>406030030</v>
      </c>
      <c r="D111" s="0" t="s">
        <v>960</v>
      </c>
      <c r="E111" s="0" t="s">
        <v>1031</v>
      </c>
    </row>
    <row r="112" customFormat="false" ht="15" hidden="false" customHeight="false" outlineLevel="0" collapsed="false">
      <c r="A112" s="18" t="n">
        <v>4226105350379</v>
      </c>
      <c r="B112" s="0" t="n">
        <v>13107.69</v>
      </c>
      <c r="C112" s="0" t="n">
        <v>406030022</v>
      </c>
      <c r="D112" s="0" t="s">
        <v>960</v>
      </c>
      <c r="E112" s="0" t="s">
        <v>1031</v>
      </c>
    </row>
    <row r="113" customFormat="false" ht="15" hidden="false" customHeight="false" outlineLevel="0" collapsed="false">
      <c r="A113" s="18" t="n">
        <v>4226105352876</v>
      </c>
      <c r="B113" s="0" t="n">
        <v>9743.71</v>
      </c>
      <c r="C113" s="0" t="n">
        <v>406030022</v>
      </c>
      <c r="D113" s="0" t="s">
        <v>960</v>
      </c>
      <c r="E113" s="0" t="s">
        <v>1031</v>
      </c>
    </row>
    <row r="114" customFormat="false" ht="15" hidden="false" customHeight="false" outlineLevel="0" collapsed="false">
      <c r="A114" s="18" t="n">
        <v>4226105358541</v>
      </c>
      <c r="B114" s="0" t="n">
        <v>7058.56</v>
      </c>
      <c r="C114" s="0" t="n">
        <v>406030030</v>
      </c>
      <c r="D114" s="0" t="s">
        <v>960</v>
      </c>
      <c r="E114" s="0" t="s">
        <v>1031</v>
      </c>
    </row>
    <row r="115" customFormat="false" ht="15" hidden="false" customHeight="false" outlineLevel="0" collapsed="false">
      <c r="A115" s="18" t="n">
        <v>4226105359355</v>
      </c>
      <c r="B115" s="0" t="n">
        <v>5685.76</v>
      </c>
      <c r="C115" s="0" t="n">
        <v>406030030</v>
      </c>
      <c r="D115" s="0" t="s">
        <v>960</v>
      </c>
      <c r="E115" s="0" t="s">
        <v>1031</v>
      </c>
    </row>
    <row r="116" customFormat="false" ht="15" hidden="false" customHeight="false" outlineLevel="0" collapsed="false">
      <c r="A116" s="18" t="n">
        <v>4226105362589</v>
      </c>
      <c r="B116" s="0" t="n">
        <v>8668.07</v>
      </c>
      <c r="C116" s="0" t="n">
        <v>406010650</v>
      </c>
      <c r="D116" s="0" t="s">
        <v>960</v>
      </c>
      <c r="E116" s="0" t="s">
        <v>1031</v>
      </c>
    </row>
    <row r="117" customFormat="false" ht="15" hidden="false" customHeight="false" outlineLevel="0" collapsed="false">
      <c r="A117" s="18" t="n">
        <v>4226105364943</v>
      </c>
      <c r="B117" s="0" t="n">
        <v>6426.81</v>
      </c>
      <c r="C117" s="0" t="n">
        <v>406030030</v>
      </c>
      <c r="D117" s="0" t="s">
        <v>960</v>
      </c>
      <c r="E117" s="0" t="s">
        <v>1031</v>
      </c>
    </row>
    <row r="118" customFormat="false" ht="15" hidden="false" customHeight="false" outlineLevel="0" collapsed="false">
      <c r="A118" s="18" t="n">
        <v>4226105370168</v>
      </c>
      <c r="B118" s="0" t="n">
        <v>7683.1</v>
      </c>
      <c r="C118" s="0" t="n">
        <v>406030049</v>
      </c>
      <c r="D118" s="0" t="s">
        <v>960</v>
      </c>
      <c r="E118" s="0" t="s">
        <v>1031</v>
      </c>
    </row>
    <row r="119" customFormat="false" ht="15" hidden="false" customHeight="false" outlineLevel="0" collapsed="false">
      <c r="A119" s="18" t="n">
        <v>4226105370179</v>
      </c>
      <c r="B119" s="0" t="n">
        <v>7728.26</v>
      </c>
      <c r="C119" s="0" t="n">
        <v>406030022</v>
      </c>
      <c r="D119" s="0" t="s">
        <v>960</v>
      </c>
      <c r="E119" s="0" t="s">
        <v>1031</v>
      </c>
    </row>
    <row r="120" customFormat="false" ht="15" hidden="false" customHeight="false" outlineLevel="0" collapsed="false">
      <c r="A120" s="18" t="n">
        <v>4226105370960</v>
      </c>
      <c r="B120" s="0" t="n">
        <v>10043.24</v>
      </c>
      <c r="C120" s="0" t="n">
        <v>406030022</v>
      </c>
      <c r="D120" s="0" t="s">
        <v>960</v>
      </c>
      <c r="E120" s="0" t="s">
        <v>1031</v>
      </c>
    </row>
    <row r="121" customFormat="false" ht="15" hidden="false" customHeight="false" outlineLevel="0" collapsed="false">
      <c r="A121" s="18" t="n">
        <v>4226105362501</v>
      </c>
      <c r="B121" s="0" t="n">
        <v>9891.82</v>
      </c>
      <c r="C121" s="0" t="n">
        <v>406010650</v>
      </c>
      <c r="D121" s="0" t="s">
        <v>960</v>
      </c>
      <c r="E121" s="0" t="s">
        <v>1031</v>
      </c>
    </row>
    <row r="122" customFormat="false" ht="15" hidden="false" customHeight="false" outlineLevel="0" collapsed="false">
      <c r="A122" s="18" t="n">
        <v>4226105379530</v>
      </c>
      <c r="B122" s="0" t="n">
        <v>9904.52</v>
      </c>
      <c r="C122" s="0" t="n">
        <v>406010650</v>
      </c>
      <c r="D122" s="0" t="s">
        <v>960</v>
      </c>
      <c r="E122" s="0" t="s">
        <v>1031</v>
      </c>
    </row>
    <row r="123" customFormat="false" ht="15" hidden="false" customHeight="false" outlineLevel="0" collapsed="false">
      <c r="A123" s="18" t="n">
        <v>4226105379551</v>
      </c>
      <c r="B123" s="0" t="n">
        <v>7054.55</v>
      </c>
      <c r="C123" s="0" t="n">
        <v>406030049</v>
      </c>
      <c r="D123" s="0" t="s">
        <v>960</v>
      </c>
      <c r="E123" s="0" t="s">
        <v>1031</v>
      </c>
    </row>
    <row r="124" customFormat="false" ht="15" hidden="false" customHeight="false" outlineLevel="0" collapsed="false">
      <c r="A124" s="18" t="n">
        <v>4226105379782</v>
      </c>
      <c r="B124" s="0" t="n">
        <v>8820.26</v>
      </c>
      <c r="C124" s="0" t="n">
        <v>406030022</v>
      </c>
      <c r="D124" s="0" t="s">
        <v>922</v>
      </c>
      <c r="E124" s="0" t="s">
        <v>1031</v>
      </c>
    </row>
    <row r="125" customFormat="false" ht="15" hidden="false" customHeight="false" outlineLevel="0" collapsed="false">
      <c r="A125" s="18" t="n">
        <v>4226105380090</v>
      </c>
      <c r="B125" s="0" t="n">
        <v>9296.49</v>
      </c>
      <c r="C125" s="0" t="n">
        <v>406010650</v>
      </c>
      <c r="D125" s="0" t="s">
        <v>960</v>
      </c>
      <c r="E125" s="0" t="s">
        <v>1031</v>
      </c>
    </row>
    <row r="126" customFormat="false" ht="15" hidden="false" customHeight="false" outlineLevel="0" collapsed="false">
      <c r="A126" s="18" t="n">
        <v>4226105381487</v>
      </c>
      <c r="B126" s="0" t="n">
        <v>6312.81</v>
      </c>
      <c r="C126" s="0" t="n">
        <v>406030030</v>
      </c>
      <c r="D126" s="0" t="s">
        <v>960</v>
      </c>
      <c r="E126" s="0" t="s">
        <v>1031</v>
      </c>
    </row>
    <row r="127" customFormat="false" ht="15" hidden="false" customHeight="false" outlineLevel="0" collapsed="false">
      <c r="A127" s="18" t="n">
        <v>4226105371136</v>
      </c>
      <c r="B127" s="0" t="n">
        <v>7715.71</v>
      </c>
      <c r="C127" s="0" t="n">
        <v>406030030</v>
      </c>
      <c r="D127" s="0" t="s">
        <v>960</v>
      </c>
      <c r="E127" s="0" t="s">
        <v>1031</v>
      </c>
    </row>
    <row r="128" customFormat="false" ht="15" hidden="false" customHeight="false" outlineLevel="0" collapsed="false">
      <c r="A128" s="18" t="n">
        <v>4226105381883</v>
      </c>
      <c r="B128" s="0" t="n">
        <v>32643.43</v>
      </c>
      <c r="C128" s="0" t="n">
        <v>415020034</v>
      </c>
      <c r="D128" s="0" t="s">
        <v>922</v>
      </c>
      <c r="E128" s="0" t="s">
        <v>1031</v>
      </c>
    </row>
    <row r="129" customFormat="false" ht="15" hidden="false" customHeight="false" outlineLevel="0" collapsed="false">
      <c r="A129" s="18" t="n">
        <v>4226105390056</v>
      </c>
      <c r="B129" s="0" t="n">
        <v>6069.05</v>
      </c>
      <c r="C129" s="0" t="n">
        <v>406050040</v>
      </c>
      <c r="D129" s="0" t="s">
        <v>922</v>
      </c>
      <c r="E129" s="0" t="s">
        <v>1031</v>
      </c>
      <c r="F129" s="0" t="n">
        <f aca="false">VLOOKUP(C129,premios!$A$1:$B$100,2,0)</f>
        <v>1466.5225</v>
      </c>
    </row>
    <row r="130" customFormat="false" ht="15" hidden="false" customHeight="false" outlineLevel="0" collapsed="false">
      <c r="A130" s="18" t="n">
        <v>4226105390067</v>
      </c>
      <c r="B130" s="0" t="n">
        <v>6069.05</v>
      </c>
      <c r="C130" s="0" t="n">
        <v>406050040</v>
      </c>
      <c r="D130" s="0" t="s">
        <v>922</v>
      </c>
      <c r="E130" s="0" t="s">
        <v>1031</v>
      </c>
      <c r="F130" s="0" t="n">
        <f aca="false">VLOOKUP(C130,premios!$A$1:$B$100,2,0)</f>
        <v>1466.5225</v>
      </c>
    </row>
    <row r="131" customFormat="false" ht="15" hidden="false" customHeight="false" outlineLevel="0" collapsed="false">
      <c r="A131" s="18" t="n">
        <v>4226105390078</v>
      </c>
      <c r="B131" s="0" t="n">
        <v>9088.61</v>
      </c>
      <c r="C131" s="0" t="n">
        <v>406050139</v>
      </c>
      <c r="D131" s="0" t="s">
        <v>922</v>
      </c>
      <c r="E131" s="0" t="s">
        <v>1031</v>
      </c>
      <c r="F131" s="0" t="n">
        <f aca="false">VLOOKUP(C131,premios!$A$1:$B$100,2,0)</f>
        <v>1685.9575</v>
      </c>
    </row>
    <row r="132" customFormat="false" ht="15" hidden="false" customHeight="false" outlineLevel="0" collapsed="false">
      <c r="A132" s="18" t="n">
        <v>4226105390089</v>
      </c>
      <c r="B132" s="0" t="n">
        <v>6061.05</v>
      </c>
      <c r="C132" s="0" t="n">
        <v>406050040</v>
      </c>
      <c r="D132" s="0" t="s">
        <v>922</v>
      </c>
      <c r="E132" s="0" t="s">
        <v>1031</v>
      </c>
      <c r="F132" s="0" t="n">
        <f aca="false">VLOOKUP(C132,premios!$A$1:$B$100,2,0)</f>
        <v>1466.5225</v>
      </c>
    </row>
    <row r="133" customFormat="false" ht="15" hidden="false" customHeight="false" outlineLevel="0" collapsed="false">
      <c r="A133" s="18" t="n">
        <v>4226105390090</v>
      </c>
      <c r="B133" s="0" t="n">
        <v>6069.05</v>
      </c>
      <c r="C133" s="0" t="n">
        <v>406050040</v>
      </c>
      <c r="D133" s="0" t="s">
        <v>922</v>
      </c>
      <c r="E133" s="0" t="s">
        <v>1031</v>
      </c>
      <c r="F133" s="0" t="n">
        <f aca="false">VLOOKUP(C133,premios!$A$1:$B$100,2,0)</f>
        <v>1466.5225</v>
      </c>
    </row>
    <row r="134" customFormat="false" ht="15" hidden="false" customHeight="false" outlineLevel="0" collapsed="false">
      <c r="A134" s="18" t="n">
        <v>4226105381817</v>
      </c>
      <c r="B134" s="0" t="n">
        <v>18962.53</v>
      </c>
      <c r="C134" s="0" t="n">
        <v>406010951</v>
      </c>
      <c r="D134" s="0" t="s">
        <v>922</v>
      </c>
      <c r="E134" s="0" t="s">
        <v>1031</v>
      </c>
    </row>
    <row r="135" customFormat="false" ht="15" hidden="false" customHeight="false" outlineLevel="0" collapsed="false">
      <c r="A135" s="18" t="n">
        <v>4226107063101</v>
      </c>
      <c r="B135" s="0" t="n">
        <v>1598.67</v>
      </c>
      <c r="C135" s="0" t="n">
        <v>406040052</v>
      </c>
      <c r="D135" s="0" t="s">
        <v>922</v>
      </c>
      <c r="E135" s="0" t="s">
        <v>1031</v>
      </c>
    </row>
    <row r="136" customFormat="false" ht="15" hidden="false" customHeight="false" outlineLevel="0" collapsed="false">
      <c r="A136" s="18" t="n">
        <v>4226107063112</v>
      </c>
      <c r="B136" s="0" t="n">
        <v>50522.69</v>
      </c>
      <c r="C136" s="0" t="n">
        <v>415020034</v>
      </c>
      <c r="D136" s="0" t="s">
        <v>922</v>
      </c>
      <c r="E136" s="0" t="s">
        <v>1031</v>
      </c>
    </row>
    <row r="137" customFormat="false" ht="15" hidden="false" customHeight="false" outlineLevel="0" collapsed="false">
      <c r="A137" s="18" t="n">
        <v>4226107063123</v>
      </c>
      <c r="B137" s="0" t="n">
        <v>17686.82</v>
      </c>
      <c r="C137" s="0" t="n">
        <v>406040184</v>
      </c>
      <c r="D137" s="0" t="s">
        <v>960</v>
      </c>
      <c r="E137" s="0" t="s">
        <v>1031</v>
      </c>
    </row>
    <row r="138" customFormat="false" ht="15" hidden="false" customHeight="false" outlineLevel="0" collapsed="false">
      <c r="A138" s="18" t="n">
        <v>4226107063134</v>
      </c>
      <c r="B138" s="0" t="n">
        <v>4873.63</v>
      </c>
      <c r="C138" s="0" t="n">
        <v>406040095</v>
      </c>
      <c r="D138" s="0" t="s">
        <v>922</v>
      </c>
      <c r="E138" s="0" t="s">
        <v>1031</v>
      </c>
    </row>
    <row r="139" customFormat="false" ht="15" hidden="false" customHeight="false" outlineLevel="0" collapsed="false">
      <c r="A139" s="18" t="n">
        <v>4226107063145</v>
      </c>
      <c r="B139" s="0" t="n">
        <v>38666.07</v>
      </c>
      <c r="C139" s="0" t="n">
        <v>415020034</v>
      </c>
      <c r="D139" s="0" t="s">
        <v>922</v>
      </c>
      <c r="E139" s="0" t="s">
        <v>1031</v>
      </c>
    </row>
    <row r="140" customFormat="false" ht="15" hidden="false" customHeight="false" outlineLevel="0" collapsed="false">
      <c r="A140" s="18" t="n">
        <v>4226107063156</v>
      </c>
      <c r="B140" s="0" t="n">
        <v>1598.67</v>
      </c>
      <c r="C140" s="0" t="n">
        <v>406040052</v>
      </c>
      <c r="D140" s="0" t="s">
        <v>922</v>
      </c>
      <c r="E140" s="0" t="s">
        <v>1031</v>
      </c>
    </row>
    <row r="141" customFormat="false" ht="15" hidden="false" customHeight="false" outlineLevel="0" collapsed="false">
      <c r="A141" s="18" t="n">
        <v>4226107063167</v>
      </c>
      <c r="B141" s="0" t="n">
        <v>5077.08</v>
      </c>
      <c r="C141" s="0" t="n">
        <v>406040095</v>
      </c>
      <c r="D141" s="0" t="s">
        <v>922</v>
      </c>
      <c r="E141" s="0" t="s">
        <v>1031</v>
      </c>
    </row>
    <row r="142" customFormat="false" ht="15" hidden="false" customHeight="false" outlineLevel="0" collapsed="false">
      <c r="A142" s="18" t="n">
        <v>4226107063189</v>
      </c>
      <c r="B142" s="0" t="n">
        <v>1358.29</v>
      </c>
      <c r="C142" s="0" t="n">
        <v>406040052</v>
      </c>
      <c r="D142" s="0" t="s">
        <v>922</v>
      </c>
      <c r="E142" s="0" t="s">
        <v>1031</v>
      </c>
    </row>
    <row r="143" customFormat="false" ht="15" hidden="false" customHeight="false" outlineLevel="0" collapsed="false">
      <c r="A143" s="18" t="n">
        <v>4226107063178</v>
      </c>
      <c r="B143" s="0" t="n">
        <v>17589.34</v>
      </c>
      <c r="C143" s="0" t="n">
        <v>406040184</v>
      </c>
      <c r="D143" s="0" t="s">
        <v>922</v>
      </c>
      <c r="E143" s="0" t="s">
        <v>1031</v>
      </c>
    </row>
    <row r="144" customFormat="false" ht="15" hidden="false" customHeight="false" outlineLevel="0" collapsed="false">
      <c r="A144" s="18" t="n">
        <v>4226105317830</v>
      </c>
      <c r="B144" s="0" t="n">
        <v>1011.98</v>
      </c>
      <c r="C144" s="0" t="n">
        <v>406010854</v>
      </c>
      <c r="D144" s="0" t="s">
        <v>960</v>
      </c>
      <c r="E144" s="0" t="s">
        <v>1066</v>
      </c>
    </row>
    <row r="145" customFormat="false" ht="15" hidden="false" customHeight="false" outlineLevel="0" collapsed="false">
      <c r="A145" s="18" t="n">
        <v>4226105385293</v>
      </c>
      <c r="B145" s="0" t="n">
        <v>57923.86</v>
      </c>
      <c r="C145" s="0" t="n">
        <v>406010609</v>
      </c>
      <c r="D145" s="0" t="s">
        <v>922</v>
      </c>
      <c r="E145" s="0" t="s">
        <v>1066</v>
      </c>
    </row>
    <row r="146" customFormat="false" ht="15" hidden="false" customHeight="false" outlineLevel="0" collapsed="false">
      <c r="A146" s="18" t="n">
        <v>4226105385304</v>
      </c>
      <c r="B146" s="0" t="n">
        <v>57923.86</v>
      </c>
      <c r="C146" s="0" t="n">
        <v>406010609</v>
      </c>
      <c r="D146" s="0" t="s">
        <v>922</v>
      </c>
      <c r="E146" s="0" t="s">
        <v>1066</v>
      </c>
    </row>
    <row r="147" customFormat="false" ht="15" hidden="false" customHeight="false" outlineLevel="0" collapsed="false">
      <c r="A147" s="18" t="n">
        <v>4226102878382</v>
      </c>
      <c r="B147" s="0" t="n">
        <v>6167.04</v>
      </c>
      <c r="C147" s="0" t="n">
        <v>407010386</v>
      </c>
      <c r="D147" s="0" t="s">
        <v>922</v>
      </c>
      <c r="E147" s="0" t="s">
        <v>1070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4226102899580</v>
      </c>
      <c r="B148" s="0" t="n">
        <v>6178.06</v>
      </c>
      <c r="C148" s="0" t="n">
        <v>407010386</v>
      </c>
      <c r="D148" s="0" t="s">
        <v>922</v>
      </c>
      <c r="E148" s="0" t="s">
        <v>1070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4226102899590</v>
      </c>
      <c r="B149" s="0" t="n">
        <v>6194.06</v>
      </c>
      <c r="C149" s="0" t="n">
        <v>407010386</v>
      </c>
      <c r="D149" s="0" t="s">
        <v>922</v>
      </c>
      <c r="E149" s="0" t="s">
        <v>1070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4226102899601</v>
      </c>
      <c r="B150" s="0" t="n">
        <v>6186.06</v>
      </c>
      <c r="C150" s="0" t="n">
        <v>407010386</v>
      </c>
      <c r="D150" s="0" t="s">
        <v>922</v>
      </c>
      <c r="E150" s="0" t="s">
        <v>1070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4226102924021</v>
      </c>
      <c r="B151" s="0" t="n">
        <v>6327.14</v>
      </c>
      <c r="C151" s="0" t="n">
        <v>407010386</v>
      </c>
      <c r="D151" s="0" t="s">
        <v>922</v>
      </c>
      <c r="E151" s="0" t="s">
        <v>1070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4226102924032</v>
      </c>
      <c r="B152" s="0" t="n">
        <v>6245.29</v>
      </c>
      <c r="C152" s="0" t="n">
        <v>407010386</v>
      </c>
      <c r="D152" s="0" t="s">
        <v>922</v>
      </c>
      <c r="E152" s="0" t="s">
        <v>1070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4226102924043</v>
      </c>
      <c r="B153" s="0" t="n">
        <v>6338.16</v>
      </c>
      <c r="C153" s="0" t="n">
        <v>407010386</v>
      </c>
      <c r="D153" s="0" t="s">
        <v>922</v>
      </c>
      <c r="E153" s="0" t="s">
        <v>1070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4226102924054</v>
      </c>
      <c r="B154" s="0" t="n">
        <v>6327.14</v>
      </c>
      <c r="C154" s="0" t="n">
        <v>407010386</v>
      </c>
      <c r="D154" s="0" t="s">
        <v>922</v>
      </c>
      <c r="E154" s="0" t="s">
        <v>1070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4226102899579</v>
      </c>
      <c r="B155" s="0" t="n">
        <v>6194.06</v>
      </c>
      <c r="C155" s="0" t="n">
        <v>407010386</v>
      </c>
      <c r="D155" s="0" t="s">
        <v>922</v>
      </c>
      <c r="E155" s="0" t="s">
        <v>1070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4226102924076</v>
      </c>
      <c r="B156" s="0" t="n">
        <v>6316.12</v>
      </c>
      <c r="C156" s="0" t="n">
        <v>407010386</v>
      </c>
      <c r="D156" s="0" t="s">
        <v>922</v>
      </c>
      <c r="E156" s="0" t="s">
        <v>1070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4226102924087</v>
      </c>
      <c r="B157" s="0" t="n">
        <v>6319.14</v>
      </c>
      <c r="C157" s="0" t="n">
        <v>407010386</v>
      </c>
      <c r="D157" s="0" t="s">
        <v>922</v>
      </c>
      <c r="E157" s="0" t="s">
        <v>1070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4226102924098</v>
      </c>
      <c r="B158" s="0" t="n">
        <v>6197.08</v>
      </c>
      <c r="C158" s="0" t="n">
        <v>407010386</v>
      </c>
      <c r="D158" s="0" t="s">
        <v>922</v>
      </c>
      <c r="E158" s="0" t="s">
        <v>1070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4226102924109</v>
      </c>
      <c r="B159" s="0" t="n">
        <v>6205.08</v>
      </c>
      <c r="C159" s="0" t="n">
        <v>407010386</v>
      </c>
      <c r="D159" s="0" t="s">
        <v>922</v>
      </c>
      <c r="E159" s="0" t="s">
        <v>1070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4226102924110</v>
      </c>
      <c r="B160" s="0" t="n">
        <v>6205.08</v>
      </c>
      <c r="C160" s="0" t="n">
        <v>407010386</v>
      </c>
      <c r="D160" s="0" t="s">
        <v>922</v>
      </c>
      <c r="E160" s="0" t="s">
        <v>1070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4226102924120</v>
      </c>
      <c r="B161" s="0" t="n">
        <v>6189.08</v>
      </c>
      <c r="C161" s="0" t="n">
        <v>407010386</v>
      </c>
      <c r="D161" s="0" t="s">
        <v>922</v>
      </c>
      <c r="E161" s="0" t="s">
        <v>1070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4226102924186</v>
      </c>
      <c r="B162" s="0" t="n">
        <v>6316.12</v>
      </c>
      <c r="C162" s="0" t="n">
        <v>407010386</v>
      </c>
      <c r="D162" s="0" t="s">
        <v>922</v>
      </c>
      <c r="E162" s="0" t="s">
        <v>1070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4226102924065</v>
      </c>
      <c r="B163" s="0" t="n">
        <v>6153</v>
      </c>
      <c r="C163" s="0" t="n">
        <v>407010386</v>
      </c>
      <c r="D163" s="0" t="s">
        <v>922</v>
      </c>
      <c r="E163" s="0" t="s">
        <v>1070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4226102924208</v>
      </c>
      <c r="B164" s="0" t="n">
        <v>6368.2</v>
      </c>
      <c r="C164" s="0" t="n">
        <v>407010386</v>
      </c>
      <c r="D164" s="0" t="s">
        <v>922</v>
      </c>
      <c r="E164" s="0" t="s">
        <v>1070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4226102924219</v>
      </c>
      <c r="B165" s="0" t="n">
        <v>6324.12</v>
      </c>
      <c r="C165" s="0" t="n">
        <v>407010386</v>
      </c>
      <c r="D165" s="0" t="s">
        <v>922</v>
      </c>
      <c r="E165" s="0" t="s">
        <v>1070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4226102924220</v>
      </c>
      <c r="B166" s="0" t="n">
        <v>6161</v>
      </c>
      <c r="C166" s="0" t="n">
        <v>407010386</v>
      </c>
      <c r="D166" s="0" t="s">
        <v>922</v>
      </c>
      <c r="E166" s="0" t="s">
        <v>1070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4226102924230</v>
      </c>
      <c r="B167" s="0" t="n">
        <v>6161</v>
      </c>
      <c r="C167" s="0" t="n">
        <v>407010386</v>
      </c>
      <c r="D167" s="0" t="s">
        <v>922</v>
      </c>
      <c r="E167" s="0" t="s">
        <v>1070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4226102924241</v>
      </c>
      <c r="B168" s="0" t="n">
        <v>6346.16</v>
      </c>
      <c r="C168" s="0" t="n">
        <v>407010386</v>
      </c>
      <c r="D168" s="0" t="s">
        <v>922</v>
      </c>
      <c r="E168" s="0" t="s">
        <v>1070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4226102924252</v>
      </c>
      <c r="B169" s="0" t="n">
        <v>6346.16</v>
      </c>
      <c r="C169" s="0" t="n">
        <v>407010386</v>
      </c>
      <c r="D169" s="0" t="s">
        <v>922</v>
      </c>
      <c r="E169" s="0" t="s">
        <v>1070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4226102924263</v>
      </c>
      <c r="B170" s="0" t="n">
        <v>6346.16</v>
      </c>
      <c r="C170" s="0" t="n">
        <v>407010386</v>
      </c>
      <c r="D170" s="0" t="s">
        <v>922</v>
      </c>
      <c r="E170" s="0" t="s">
        <v>1070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4226102924197</v>
      </c>
      <c r="B171" s="0" t="n">
        <v>6319.14</v>
      </c>
      <c r="C171" s="0" t="n">
        <v>407010386</v>
      </c>
      <c r="D171" s="0" t="s">
        <v>922</v>
      </c>
      <c r="E171" s="0" t="s">
        <v>1070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4226102924285</v>
      </c>
      <c r="B172" s="0" t="n">
        <v>6183.04</v>
      </c>
      <c r="C172" s="0" t="n">
        <v>407010386</v>
      </c>
      <c r="D172" s="0" t="s">
        <v>922</v>
      </c>
      <c r="E172" s="0" t="s">
        <v>1070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4226102924296</v>
      </c>
      <c r="B173" s="0" t="n">
        <v>6319.14</v>
      </c>
      <c r="C173" s="0" t="n">
        <v>407010386</v>
      </c>
      <c r="D173" s="0" t="s">
        <v>922</v>
      </c>
      <c r="E173" s="0" t="s">
        <v>1070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4226102924307</v>
      </c>
      <c r="B174" s="0" t="n">
        <v>6316.12</v>
      </c>
      <c r="C174" s="0" t="n">
        <v>407010386</v>
      </c>
      <c r="D174" s="0" t="s">
        <v>922</v>
      </c>
      <c r="E174" s="0" t="s">
        <v>1070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4226102924318</v>
      </c>
      <c r="B175" s="0" t="n">
        <v>6327.14</v>
      </c>
      <c r="C175" s="0" t="n">
        <v>407010386</v>
      </c>
      <c r="D175" s="0" t="s">
        <v>922</v>
      </c>
      <c r="E175" s="0" t="s">
        <v>1070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4226102924329</v>
      </c>
      <c r="B176" s="0" t="n">
        <v>6164.02</v>
      </c>
      <c r="C176" s="0" t="n">
        <v>407010386</v>
      </c>
      <c r="D176" s="0" t="s">
        <v>922</v>
      </c>
      <c r="E176" s="0" t="s">
        <v>1070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4226102924330</v>
      </c>
      <c r="B177" s="0" t="n">
        <v>6335.14</v>
      </c>
      <c r="C177" s="0" t="n">
        <v>407010386</v>
      </c>
      <c r="D177" s="0" t="s">
        <v>922</v>
      </c>
      <c r="E177" s="0" t="s">
        <v>1070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4226102924340</v>
      </c>
      <c r="B178" s="0" t="n">
        <v>6942.86</v>
      </c>
      <c r="C178" s="0" t="n">
        <v>407010386</v>
      </c>
      <c r="D178" s="0" t="s">
        <v>922</v>
      </c>
      <c r="E178" s="0" t="s">
        <v>1070</v>
      </c>
      <c r="F178" s="0" t="n">
        <f aca="false">VLOOKUP(C178,premios!$A$1:$B$100,2,0)</f>
        <v>3072.5</v>
      </c>
    </row>
    <row r="179" customFormat="false" ht="15" hidden="false" customHeight="false" outlineLevel="0" collapsed="false">
      <c r="A179" s="18" t="n">
        <v>4226102924274</v>
      </c>
      <c r="B179" s="0" t="n">
        <v>6324.12</v>
      </c>
      <c r="C179" s="0" t="n">
        <v>407010386</v>
      </c>
      <c r="D179" s="0" t="s">
        <v>922</v>
      </c>
      <c r="E179" s="0" t="s">
        <v>1070</v>
      </c>
      <c r="F179" s="0" t="n">
        <f aca="false">VLOOKUP(C179,premios!$A$1:$B$100,2,0)</f>
        <v>3072.5</v>
      </c>
    </row>
    <row r="180" customFormat="false" ht="15" hidden="false" customHeight="false" outlineLevel="0" collapsed="false">
      <c r="A180" s="18" t="n">
        <v>4226102924362</v>
      </c>
      <c r="B180" s="0" t="n">
        <v>6189.39</v>
      </c>
      <c r="C180" s="0" t="n">
        <v>407010386</v>
      </c>
      <c r="D180" s="0" t="s">
        <v>922</v>
      </c>
      <c r="E180" s="0" t="s">
        <v>1070</v>
      </c>
      <c r="F180" s="0" t="n">
        <f aca="false">VLOOKUP(C180,premios!$A$1:$B$100,2,0)</f>
        <v>3072.5</v>
      </c>
    </row>
    <row r="181" customFormat="false" ht="15" hidden="false" customHeight="false" outlineLevel="0" collapsed="false">
      <c r="A181" s="18" t="n">
        <v>4226102924384</v>
      </c>
      <c r="B181" s="0" t="n">
        <v>6346.16</v>
      </c>
      <c r="C181" s="0" t="n">
        <v>407010386</v>
      </c>
      <c r="D181" s="0" t="s">
        <v>922</v>
      </c>
      <c r="E181" s="0" t="s">
        <v>1070</v>
      </c>
      <c r="F181" s="0" t="n">
        <f aca="false">VLOOKUP(C181,premios!$A$1:$B$100,2,0)</f>
        <v>3072.5</v>
      </c>
    </row>
    <row r="182" customFormat="false" ht="15" hidden="false" customHeight="false" outlineLevel="0" collapsed="false">
      <c r="A182" s="18" t="n">
        <v>4226102924395</v>
      </c>
      <c r="B182" s="0" t="n">
        <v>6194.06</v>
      </c>
      <c r="C182" s="0" t="n">
        <v>407010386</v>
      </c>
      <c r="D182" s="0" t="s">
        <v>922</v>
      </c>
      <c r="E182" s="0" t="s">
        <v>1070</v>
      </c>
      <c r="F182" s="0" t="n">
        <f aca="false">VLOOKUP(C182,premios!$A$1:$B$100,2,0)</f>
        <v>3072.5</v>
      </c>
    </row>
    <row r="183" customFormat="false" ht="15" hidden="false" customHeight="false" outlineLevel="0" collapsed="false">
      <c r="A183" s="18" t="n">
        <v>4226102924406</v>
      </c>
      <c r="B183" s="0" t="n">
        <v>6346.16</v>
      </c>
      <c r="C183" s="0" t="n">
        <v>407010386</v>
      </c>
      <c r="D183" s="0" t="s">
        <v>922</v>
      </c>
      <c r="E183" s="0" t="s">
        <v>1070</v>
      </c>
      <c r="F183" s="0" t="n">
        <f aca="false">VLOOKUP(C183,premios!$A$1:$B$100,2,0)</f>
        <v>3072.5</v>
      </c>
    </row>
    <row r="184" customFormat="false" ht="15" hidden="false" customHeight="false" outlineLevel="0" collapsed="false">
      <c r="A184" s="18" t="n">
        <v>4226102924417</v>
      </c>
      <c r="B184" s="0" t="n">
        <v>6167.04</v>
      </c>
      <c r="C184" s="0" t="n">
        <v>407010386</v>
      </c>
      <c r="D184" s="0" t="s">
        <v>922</v>
      </c>
      <c r="E184" s="0" t="s">
        <v>1070</v>
      </c>
      <c r="F184" s="0" t="n">
        <f aca="false">VLOOKUP(C184,premios!$A$1:$B$100,2,0)</f>
        <v>3072.5</v>
      </c>
    </row>
    <row r="185" customFormat="false" ht="15" hidden="false" customHeight="false" outlineLevel="0" collapsed="false">
      <c r="A185" s="18" t="n">
        <v>4226102924428</v>
      </c>
      <c r="B185" s="0" t="n">
        <v>6338.16</v>
      </c>
      <c r="C185" s="0" t="n">
        <v>407010386</v>
      </c>
      <c r="D185" s="0" t="s">
        <v>922</v>
      </c>
      <c r="E185" s="0" t="s">
        <v>1070</v>
      </c>
      <c r="F185" s="0" t="n">
        <f aca="false">VLOOKUP(C185,premios!$A$1:$B$100,2,0)</f>
        <v>3072.5</v>
      </c>
    </row>
    <row r="186" customFormat="false" ht="15" hidden="false" customHeight="false" outlineLevel="0" collapsed="false">
      <c r="A186" s="18" t="n">
        <v>4226102924439</v>
      </c>
      <c r="B186" s="0" t="n">
        <v>6183.04</v>
      </c>
      <c r="C186" s="0" t="n">
        <v>407010386</v>
      </c>
      <c r="D186" s="0" t="s">
        <v>922</v>
      </c>
      <c r="E186" s="0" t="s">
        <v>1070</v>
      </c>
      <c r="F186" s="0" t="n">
        <f aca="false">VLOOKUP(C186,premios!$A$1:$B$100,2,0)</f>
        <v>3072.5</v>
      </c>
    </row>
    <row r="187" customFormat="false" ht="15" hidden="false" customHeight="false" outlineLevel="0" collapsed="false">
      <c r="A187" s="18" t="n">
        <v>4226102933811</v>
      </c>
      <c r="B187" s="0" t="n">
        <v>6319.14</v>
      </c>
      <c r="C187" s="0" t="n">
        <v>407010386</v>
      </c>
      <c r="D187" s="0" t="s">
        <v>922</v>
      </c>
      <c r="E187" s="0" t="s">
        <v>1070</v>
      </c>
      <c r="F187" s="0" t="n">
        <f aca="false">VLOOKUP(C187,premios!$A$1:$B$100,2,0)</f>
        <v>3072.5</v>
      </c>
    </row>
    <row r="188" customFormat="false" ht="15" hidden="false" customHeight="false" outlineLevel="0" collapsed="false">
      <c r="A188" s="18" t="n">
        <v>4226102924351</v>
      </c>
      <c r="B188" s="0" t="n">
        <v>6183.04</v>
      </c>
      <c r="C188" s="0" t="n">
        <v>407010386</v>
      </c>
      <c r="D188" s="0" t="s">
        <v>922</v>
      </c>
      <c r="E188" s="0" t="s">
        <v>1070</v>
      </c>
      <c r="F188" s="0" t="n">
        <f aca="false">VLOOKUP(C188,premios!$A$1:$B$100,2,0)</f>
        <v>3072.5</v>
      </c>
    </row>
    <row r="189" customFormat="false" ht="15" hidden="false" customHeight="false" outlineLevel="0" collapsed="false">
      <c r="A189" s="18" t="n">
        <v>4226102933833</v>
      </c>
      <c r="B189" s="0" t="n">
        <v>6327.14</v>
      </c>
      <c r="C189" s="0" t="n">
        <v>407010386</v>
      </c>
      <c r="D189" s="0" t="s">
        <v>922</v>
      </c>
      <c r="E189" s="0" t="s">
        <v>1070</v>
      </c>
      <c r="F189" s="0" t="n">
        <f aca="false">VLOOKUP(C189,premios!$A$1:$B$100,2,0)</f>
        <v>3072.5</v>
      </c>
    </row>
    <row r="190" customFormat="false" ht="15" hidden="false" customHeight="false" outlineLevel="0" collapsed="false">
      <c r="A190" s="18" t="n">
        <v>4226102933844</v>
      </c>
      <c r="B190" s="0" t="n">
        <v>6338.16</v>
      </c>
      <c r="C190" s="0" t="n">
        <v>407010386</v>
      </c>
      <c r="D190" s="0" t="s">
        <v>922</v>
      </c>
      <c r="E190" s="0" t="s">
        <v>1070</v>
      </c>
      <c r="F190" s="0" t="n">
        <f aca="false">VLOOKUP(C190,premios!$A$1:$B$100,2,0)</f>
        <v>3072.5</v>
      </c>
    </row>
    <row r="191" customFormat="false" ht="15" hidden="false" customHeight="false" outlineLevel="0" collapsed="false">
      <c r="A191" s="18" t="n">
        <v>4226102933855</v>
      </c>
      <c r="B191" s="0" t="n">
        <v>6327.14</v>
      </c>
      <c r="C191" s="0" t="n">
        <v>407010386</v>
      </c>
      <c r="D191" s="0" t="s">
        <v>922</v>
      </c>
      <c r="E191" s="0" t="s">
        <v>1070</v>
      </c>
      <c r="F191" s="0" t="n">
        <f aca="false">VLOOKUP(C191,premios!$A$1:$B$100,2,0)</f>
        <v>3072.5</v>
      </c>
    </row>
    <row r="192" customFormat="false" ht="15" hidden="false" customHeight="false" outlineLevel="0" collapsed="false">
      <c r="A192" s="18" t="n">
        <v>4226102933866</v>
      </c>
      <c r="B192" s="0" t="n">
        <v>6145</v>
      </c>
      <c r="C192" s="0" t="n">
        <v>407010386</v>
      </c>
      <c r="D192" s="0" t="s">
        <v>922</v>
      </c>
      <c r="E192" s="0" t="s">
        <v>1070</v>
      </c>
      <c r="F192" s="0" t="n">
        <f aca="false">VLOOKUP(C192,premios!$A$1:$B$100,2,0)</f>
        <v>3072.5</v>
      </c>
    </row>
    <row r="193" customFormat="false" ht="15" hidden="false" customHeight="false" outlineLevel="0" collapsed="false">
      <c r="A193" s="18" t="n">
        <v>4226102933877</v>
      </c>
      <c r="B193" s="0" t="n">
        <v>6153</v>
      </c>
      <c r="C193" s="0" t="n">
        <v>407010386</v>
      </c>
      <c r="D193" s="0" t="s">
        <v>922</v>
      </c>
      <c r="E193" s="0" t="s">
        <v>1070</v>
      </c>
      <c r="F193" s="0" t="n">
        <f aca="false">VLOOKUP(C193,premios!$A$1:$B$100,2,0)</f>
        <v>3072.5</v>
      </c>
    </row>
    <row r="194" customFormat="false" ht="15" hidden="false" customHeight="false" outlineLevel="0" collapsed="false">
      <c r="A194" s="18" t="n">
        <v>4226102933888</v>
      </c>
      <c r="B194" s="0" t="n">
        <v>6316.12</v>
      </c>
      <c r="C194" s="0" t="n">
        <v>407010386</v>
      </c>
      <c r="D194" s="0" t="s">
        <v>922</v>
      </c>
      <c r="E194" s="0" t="s">
        <v>1070</v>
      </c>
      <c r="F194" s="0" t="n">
        <f aca="false">VLOOKUP(C194,premios!$A$1:$B$100,2,0)</f>
        <v>3072.5</v>
      </c>
    </row>
    <row r="195" customFormat="false" ht="15" hidden="false" customHeight="false" outlineLevel="0" collapsed="false">
      <c r="A195" s="18" t="n">
        <v>4226102933899</v>
      </c>
      <c r="B195" s="0" t="n">
        <v>6193.78</v>
      </c>
      <c r="C195" s="0" t="n">
        <v>407010386</v>
      </c>
      <c r="D195" s="0" t="s">
        <v>922</v>
      </c>
      <c r="E195" s="0" t="s">
        <v>1070</v>
      </c>
      <c r="F195" s="0" t="n">
        <f aca="false">VLOOKUP(C195,premios!$A$1:$B$100,2,0)</f>
        <v>3072.5</v>
      </c>
    </row>
    <row r="196" customFormat="false" ht="15" hidden="false" customHeight="false" outlineLevel="0" collapsed="false">
      <c r="A196" s="18" t="n">
        <v>4226102933822</v>
      </c>
      <c r="B196" s="0" t="n">
        <v>6327.14</v>
      </c>
      <c r="C196" s="0" t="n">
        <v>407010386</v>
      </c>
      <c r="D196" s="0" t="s">
        <v>922</v>
      </c>
      <c r="E196" s="0" t="s">
        <v>1070</v>
      </c>
      <c r="F196" s="0" t="n">
        <f aca="false">VLOOKUP(C196,premios!$A$1:$B$100,2,0)</f>
        <v>3072.5</v>
      </c>
    </row>
    <row r="197" customFormat="false" ht="15" hidden="false" customHeight="false" outlineLevel="0" collapsed="false">
      <c r="A197" s="18" t="n">
        <v>4226102933910</v>
      </c>
      <c r="B197" s="0" t="n">
        <v>6308.12</v>
      </c>
      <c r="C197" s="0" t="n">
        <v>407010386</v>
      </c>
      <c r="D197" s="0" t="s">
        <v>922</v>
      </c>
      <c r="E197" s="0" t="s">
        <v>1070</v>
      </c>
      <c r="F197" s="0" t="n">
        <f aca="false">VLOOKUP(C197,premios!$A$1:$B$100,2,0)</f>
        <v>3072.5</v>
      </c>
    </row>
    <row r="198" customFormat="false" ht="15" hidden="false" customHeight="false" outlineLevel="0" collapsed="false">
      <c r="A198" s="18" t="n">
        <v>4226102933943</v>
      </c>
      <c r="B198" s="0" t="n">
        <v>6346.16</v>
      </c>
      <c r="C198" s="0" t="n">
        <v>407010386</v>
      </c>
      <c r="D198" s="0" t="s">
        <v>922</v>
      </c>
      <c r="E198" s="0" t="s">
        <v>1070</v>
      </c>
      <c r="F198" s="0" t="n">
        <f aca="false">VLOOKUP(C198,premios!$A$1:$B$100,2,0)</f>
        <v>3072.5</v>
      </c>
    </row>
    <row r="199" customFormat="false" ht="15" hidden="false" customHeight="false" outlineLevel="0" collapsed="false">
      <c r="A199" s="18" t="n">
        <v>4226102933954</v>
      </c>
      <c r="B199" s="0" t="n">
        <v>6327.14</v>
      </c>
      <c r="C199" s="0" t="n">
        <v>407010386</v>
      </c>
      <c r="D199" s="0" t="s">
        <v>922</v>
      </c>
      <c r="E199" s="0" t="s">
        <v>1070</v>
      </c>
      <c r="F199" s="0" t="n">
        <f aca="false">VLOOKUP(C199,premios!$A$1:$B$100,2,0)</f>
        <v>3072.5</v>
      </c>
    </row>
    <row r="200" customFormat="false" ht="15" hidden="false" customHeight="false" outlineLevel="0" collapsed="false">
      <c r="A200" s="18" t="n">
        <v>4226102933987</v>
      </c>
      <c r="B200" s="0" t="n">
        <v>6164.02</v>
      </c>
      <c r="C200" s="0" t="n">
        <v>407010386</v>
      </c>
      <c r="D200" s="0" t="s">
        <v>922</v>
      </c>
      <c r="E200" s="0" t="s">
        <v>1070</v>
      </c>
      <c r="F200" s="0" t="n">
        <f aca="false">VLOOKUP(C200,premios!$A$1:$B$100,2,0)</f>
        <v>3072.5</v>
      </c>
    </row>
    <row r="201" customFormat="false" ht="15" hidden="false" customHeight="false" outlineLevel="0" collapsed="false">
      <c r="A201" s="18" t="n">
        <v>4226102933998</v>
      </c>
      <c r="B201" s="0" t="n">
        <v>6338.16</v>
      </c>
      <c r="C201" s="0" t="n">
        <v>407010386</v>
      </c>
      <c r="D201" s="0" t="s">
        <v>922</v>
      </c>
      <c r="E201" s="0" t="s">
        <v>1070</v>
      </c>
      <c r="F201" s="0" t="n">
        <f aca="false">VLOOKUP(C201,premios!$A$1:$B$100,2,0)</f>
        <v>3072.5</v>
      </c>
    </row>
    <row r="202" customFormat="false" ht="15" hidden="false" customHeight="false" outlineLevel="0" collapsed="false">
      <c r="A202" s="18" t="n">
        <v>4226102934009</v>
      </c>
      <c r="B202" s="0" t="n">
        <v>6172.02</v>
      </c>
      <c r="C202" s="0" t="n">
        <v>407010386</v>
      </c>
      <c r="D202" s="0" t="s">
        <v>922</v>
      </c>
      <c r="E202" s="0" t="s">
        <v>1070</v>
      </c>
      <c r="F202" s="0" t="n">
        <f aca="false">VLOOKUP(C202,premios!$A$1:$B$100,2,0)</f>
        <v>3072.5</v>
      </c>
    </row>
    <row r="203" customFormat="false" ht="15" hidden="false" customHeight="false" outlineLevel="0" collapsed="false">
      <c r="A203" s="18" t="n">
        <v>4226102934108</v>
      </c>
      <c r="B203" s="0" t="n">
        <v>6327.14</v>
      </c>
      <c r="C203" s="0" t="n">
        <v>407010386</v>
      </c>
      <c r="D203" s="0" t="s">
        <v>922</v>
      </c>
      <c r="E203" s="0" t="s">
        <v>1070</v>
      </c>
      <c r="F203" s="0" t="n">
        <f aca="false">VLOOKUP(C203,premios!$A$1:$B$100,2,0)</f>
        <v>3072.5</v>
      </c>
    </row>
    <row r="204" customFormat="false" ht="15" hidden="false" customHeight="false" outlineLevel="0" collapsed="false">
      <c r="A204" s="18" t="n">
        <v>4226102933900</v>
      </c>
      <c r="B204" s="0" t="n">
        <v>6316.12</v>
      </c>
      <c r="C204" s="0" t="n">
        <v>407010386</v>
      </c>
      <c r="D204" s="0" t="s">
        <v>922</v>
      </c>
      <c r="E204" s="0" t="s">
        <v>1070</v>
      </c>
      <c r="F204" s="0" t="n">
        <f aca="false">VLOOKUP(C204,premios!$A$1:$B$100,2,0)</f>
        <v>3072.5</v>
      </c>
    </row>
    <row r="205" customFormat="false" ht="15" hidden="false" customHeight="false" outlineLevel="0" collapsed="false">
      <c r="A205" s="18" t="n">
        <v>4226102934120</v>
      </c>
      <c r="B205" s="0" t="n">
        <v>6338.16</v>
      </c>
      <c r="C205" s="0" t="n">
        <v>407010386</v>
      </c>
      <c r="D205" s="0" t="s">
        <v>922</v>
      </c>
      <c r="E205" s="0" t="s">
        <v>1070</v>
      </c>
      <c r="F205" s="0" t="n">
        <f aca="false">VLOOKUP(C205,premios!$A$1:$B$100,2,0)</f>
        <v>3072.5</v>
      </c>
    </row>
    <row r="206" customFormat="false" ht="15" hidden="false" customHeight="false" outlineLevel="0" collapsed="false">
      <c r="A206" s="18" t="n">
        <v>4226102934130</v>
      </c>
      <c r="B206" s="0" t="n">
        <v>6327.14</v>
      </c>
      <c r="C206" s="0" t="n">
        <v>407010386</v>
      </c>
      <c r="D206" s="0" t="s">
        <v>922</v>
      </c>
      <c r="E206" s="0" t="s">
        <v>1070</v>
      </c>
      <c r="F206" s="0" t="n">
        <f aca="false">VLOOKUP(C206,premios!$A$1:$B$100,2,0)</f>
        <v>3072.5</v>
      </c>
    </row>
    <row r="207" customFormat="false" ht="15" hidden="false" customHeight="false" outlineLevel="0" collapsed="false">
      <c r="A207" s="18" t="n">
        <v>4226102934141</v>
      </c>
      <c r="B207" s="0" t="n">
        <v>6175.04</v>
      </c>
      <c r="C207" s="0" t="n">
        <v>407010386</v>
      </c>
      <c r="D207" s="0" t="s">
        <v>922</v>
      </c>
      <c r="E207" s="0" t="s">
        <v>1070</v>
      </c>
      <c r="F207" s="0" t="n">
        <f aca="false">VLOOKUP(C207,premios!$A$1:$B$100,2,0)</f>
        <v>3072.5</v>
      </c>
    </row>
    <row r="208" customFormat="false" ht="15" hidden="false" customHeight="false" outlineLevel="0" collapsed="false">
      <c r="A208" s="18" t="n">
        <v>4226102939256</v>
      </c>
      <c r="B208" s="0" t="n">
        <v>6316.12</v>
      </c>
      <c r="C208" s="0" t="n">
        <v>407010386</v>
      </c>
      <c r="D208" s="0" t="s">
        <v>922</v>
      </c>
      <c r="E208" s="0" t="s">
        <v>1070</v>
      </c>
      <c r="F208" s="0" t="n">
        <f aca="false">VLOOKUP(C208,premios!$A$1:$B$100,2,0)</f>
        <v>3072.5</v>
      </c>
    </row>
    <row r="209" customFormat="false" ht="15" hidden="false" customHeight="false" outlineLevel="0" collapsed="false">
      <c r="A209" s="18" t="n">
        <v>4226102939267</v>
      </c>
      <c r="B209" s="0" t="n">
        <v>6316.12</v>
      </c>
      <c r="C209" s="0" t="n">
        <v>407010386</v>
      </c>
      <c r="D209" s="0" t="s">
        <v>922</v>
      </c>
      <c r="E209" s="0" t="s">
        <v>1070</v>
      </c>
      <c r="F209" s="0" t="n">
        <f aca="false">VLOOKUP(C209,premios!$A$1:$B$100,2,0)</f>
        <v>3072.5</v>
      </c>
    </row>
    <row r="210" customFormat="false" ht="15" hidden="false" customHeight="false" outlineLevel="0" collapsed="false">
      <c r="A210" s="18" t="n">
        <v>4226102939586</v>
      </c>
      <c r="B210" s="0" t="n">
        <v>6159.35</v>
      </c>
      <c r="C210" s="0" t="n">
        <v>407010386</v>
      </c>
      <c r="D210" s="0" t="s">
        <v>922</v>
      </c>
      <c r="E210" s="0" t="s">
        <v>1070</v>
      </c>
      <c r="F210" s="0" t="n">
        <f aca="false">VLOOKUP(C210,premios!$A$1:$B$100,2,0)</f>
        <v>3072.5</v>
      </c>
    </row>
    <row r="211" customFormat="false" ht="15" hidden="false" customHeight="false" outlineLevel="0" collapsed="false">
      <c r="A211" s="18" t="n">
        <v>4226102939597</v>
      </c>
      <c r="B211" s="0" t="n">
        <v>6308.12</v>
      </c>
      <c r="C211" s="0" t="n">
        <v>407010386</v>
      </c>
      <c r="D211" s="0" t="s">
        <v>922</v>
      </c>
      <c r="E211" s="0" t="s">
        <v>1070</v>
      </c>
      <c r="F211" s="0" t="n">
        <f aca="false">VLOOKUP(C211,premios!$A$1:$B$100,2,0)</f>
        <v>3072.5</v>
      </c>
    </row>
    <row r="212" customFormat="false" ht="15" hidden="false" customHeight="false" outlineLevel="0" collapsed="false">
      <c r="A212" s="18" t="n">
        <v>4226102934119</v>
      </c>
      <c r="B212" s="0" t="n">
        <v>6164.02</v>
      </c>
      <c r="C212" s="0" t="n">
        <v>407010386</v>
      </c>
      <c r="D212" s="0" t="s">
        <v>922</v>
      </c>
      <c r="E212" s="0" t="s">
        <v>1070</v>
      </c>
      <c r="F212" s="0" t="n">
        <f aca="false">VLOOKUP(C212,premios!$A$1:$B$100,2,0)</f>
        <v>3072.5</v>
      </c>
    </row>
    <row r="213" customFormat="false" ht="15" hidden="false" customHeight="false" outlineLevel="0" collapsed="false">
      <c r="A213" s="18" t="n">
        <v>4226102939630</v>
      </c>
      <c r="B213" s="0" t="n">
        <v>6153</v>
      </c>
      <c r="C213" s="0" t="n">
        <v>407010386</v>
      </c>
      <c r="D213" s="0" t="s">
        <v>922</v>
      </c>
      <c r="E213" s="0" t="s">
        <v>1070</v>
      </c>
      <c r="F213" s="0" t="n">
        <f aca="false">VLOOKUP(C213,premios!$A$1:$B$100,2,0)</f>
        <v>3072.5</v>
      </c>
    </row>
    <row r="214" customFormat="false" ht="15" hidden="false" customHeight="false" outlineLevel="0" collapsed="false">
      <c r="A214" s="18" t="n">
        <v>4226102939652</v>
      </c>
      <c r="B214" s="0" t="n">
        <v>6316.12</v>
      </c>
      <c r="C214" s="0" t="n">
        <v>407010386</v>
      </c>
      <c r="D214" s="0" t="s">
        <v>922</v>
      </c>
      <c r="E214" s="0" t="s">
        <v>1070</v>
      </c>
      <c r="F214" s="0" t="n">
        <f aca="false">VLOOKUP(C214,premios!$A$1:$B$100,2,0)</f>
        <v>3072.5</v>
      </c>
    </row>
    <row r="215" customFormat="false" ht="15" hidden="false" customHeight="false" outlineLevel="0" collapsed="false">
      <c r="A215" s="18" t="n">
        <v>4226102939663</v>
      </c>
      <c r="B215" s="0" t="n">
        <v>6347.53</v>
      </c>
      <c r="C215" s="0" t="n">
        <v>407010386</v>
      </c>
      <c r="D215" s="0" t="s">
        <v>922</v>
      </c>
      <c r="E215" s="0" t="s">
        <v>1070</v>
      </c>
      <c r="F215" s="0" t="n">
        <f aca="false">VLOOKUP(C215,premios!$A$1:$B$100,2,0)</f>
        <v>3072.5</v>
      </c>
    </row>
    <row r="216" customFormat="false" ht="15" hidden="false" customHeight="false" outlineLevel="0" collapsed="false">
      <c r="A216" s="18" t="n">
        <v>4226102939674</v>
      </c>
      <c r="B216" s="0" t="n">
        <v>6153</v>
      </c>
      <c r="C216" s="0" t="n">
        <v>407010386</v>
      </c>
      <c r="D216" s="0" t="s">
        <v>922</v>
      </c>
      <c r="E216" s="0" t="s">
        <v>1070</v>
      </c>
      <c r="F216" s="0" t="n">
        <f aca="false">VLOOKUP(C216,premios!$A$1:$B$100,2,0)</f>
        <v>3072.5</v>
      </c>
    </row>
    <row r="217" customFormat="false" ht="15" hidden="false" customHeight="false" outlineLevel="0" collapsed="false">
      <c r="A217" s="18" t="n">
        <v>4226102939685</v>
      </c>
      <c r="B217" s="0" t="n">
        <v>6327.14</v>
      </c>
      <c r="C217" s="0" t="n">
        <v>407010386</v>
      </c>
      <c r="D217" s="0" t="s">
        <v>922</v>
      </c>
      <c r="E217" s="0" t="s">
        <v>1070</v>
      </c>
      <c r="F217" s="0" t="n">
        <f aca="false">VLOOKUP(C217,premios!$A$1:$B$100,2,0)</f>
        <v>3072.5</v>
      </c>
    </row>
    <row r="218" customFormat="false" ht="15" hidden="false" customHeight="false" outlineLevel="0" collapsed="false">
      <c r="A218" s="18" t="n">
        <v>4226102939696</v>
      </c>
      <c r="B218" s="0" t="n">
        <v>6327.14</v>
      </c>
      <c r="C218" s="0" t="n">
        <v>407010386</v>
      </c>
      <c r="D218" s="0" t="s">
        <v>922</v>
      </c>
      <c r="E218" s="0" t="s">
        <v>1070</v>
      </c>
      <c r="F218" s="0" t="n">
        <f aca="false">VLOOKUP(C218,premios!$A$1:$B$100,2,0)</f>
        <v>3072.5</v>
      </c>
    </row>
    <row r="219" customFormat="false" ht="15" hidden="false" customHeight="false" outlineLevel="0" collapsed="false">
      <c r="A219" s="18" t="n">
        <v>4226102939795</v>
      </c>
      <c r="B219" s="0" t="n">
        <v>6175.04</v>
      </c>
      <c r="C219" s="0" t="n">
        <v>407010386</v>
      </c>
      <c r="D219" s="0" t="s">
        <v>922</v>
      </c>
      <c r="E219" s="0" t="s">
        <v>1070</v>
      </c>
      <c r="F219" s="0" t="n">
        <f aca="false">VLOOKUP(C219,premios!$A$1:$B$100,2,0)</f>
        <v>3072.5</v>
      </c>
    </row>
    <row r="220" customFormat="false" ht="15" hidden="false" customHeight="false" outlineLevel="0" collapsed="false">
      <c r="A220" s="18" t="n">
        <v>4226102939608</v>
      </c>
      <c r="B220" s="0" t="n">
        <v>6316.12</v>
      </c>
      <c r="C220" s="0" t="n">
        <v>407010386</v>
      </c>
      <c r="D220" s="0" t="s">
        <v>922</v>
      </c>
      <c r="E220" s="0" t="s">
        <v>1070</v>
      </c>
      <c r="F220" s="0" t="n">
        <f aca="false">VLOOKUP(C220,premios!$A$1:$B$100,2,0)</f>
        <v>3072.5</v>
      </c>
    </row>
    <row r="221" customFormat="false" ht="15" hidden="false" customHeight="false" outlineLevel="0" collapsed="false">
      <c r="A221" s="18" t="n">
        <v>4226102939840</v>
      </c>
      <c r="B221" s="0" t="n">
        <v>6327.14</v>
      </c>
      <c r="C221" s="0" t="n">
        <v>407010386</v>
      </c>
      <c r="D221" s="0" t="s">
        <v>922</v>
      </c>
      <c r="E221" s="0" t="s">
        <v>1070</v>
      </c>
      <c r="F221" s="0" t="n">
        <f aca="false">VLOOKUP(C221,premios!$A$1:$B$100,2,0)</f>
        <v>3072.5</v>
      </c>
    </row>
    <row r="222" customFormat="false" ht="15" hidden="false" customHeight="false" outlineLevel="0" collapsed="false">
      <c r="A222" s="18" t="n">
        <v>4226102939861</v>
      </c>
      <c r="B222" s="0" t="n">
        <v>6164.02</v>
      </c>
      <c r="C222" s="0" t="n">
        <v>407010386</v>
      </c>
      <c r="D222" s="0" t="s">
        <v>922</v>
      </c>
      <c r="E222" s="0" t="s">
        <v>1070</v>
      </c>
      <c r="F222" s="0" t="n">
        <f aca="false">VLOOKUP(C222,premios!$A$1:$B$100,2,0)</f>
        <v>3072.5</v>
      </c>
    </row>
    <row r="223" customFormat="false" ht="15" hidden="false" customHeight="false" outlineLevel="0" collapsed="false">
      <c r="A223" s="18" t="n">
        <v>4226102939883</v>
      </c>
      <c r="B223" s="0" t="n">
        <v>6327.14</v>
      </c>
      <c r="C223" s="0" t="n">
        <v>407010386</v>
      </c>
      <c r="D223" s="0" t="s">
        <v>922</v>
      </c>
      <c r="E223" s="0" t="s">
        <v>1070</v>
      </c>
      <c r="F223" s="0" t="n">
        <f aca="false">VLOOKUP(C223,premios!$A$1:$B$100,2,0)</f>
        <v>3072.5</v>
      </c>
    </row>
    <row r="224" customFormat="false" ht="15" hidden="false" customHeight="false" outlineLevel="0" collapsed="false">
      <c r="A224" s="18" t="n">
        <v>4226102947693</v>
      </c>
      <c r="B224" s="0" t="n">
        <v>6390.24</v>
      </c>
      <c r="C224" s="0" t="n">
        <v>407010386</v>
      </c>
      <c r="D224" s="0" t="s">
        <v>922</v>
      </c>
      <c r="E224" s="0" t="s">
        <v>1070</v>
      </c>
      <c r="F224" s="0" t="n">
        <f aca="false">VLOOKUP(C224,premios!$A$1:$B$100,2,0)</f>
        <v>3072.5</v>
      </c>
    </row>
    <row r="225" customFormat="false" ht="15" hidden="false" customHeight="false" outlineLevel="0" collapsed="false">
      <c r="A225" s="18" t="n">
        <v>4226102947869</v>
      </c>
      <c r="B225" s="0" t="n">
        <v>6338.16</v>
      </c>
      <c r="C225" s="0" t="n">
        <v>407010386</v>
      </c>
      <c r="D225" s="0" t="s">
        <v>922</v>
      </c>
      <c r="E225" s="0" t="s">
        <v>1070</v>
      </c>
      <c r="F225" s="0" t="n">
        <f aca="false">VLOOKUP(C225,premios!$A$1:$B$100,2,0)</f>
        <v>3072.5</v>
      </c>
    </row>
    <row r="226" customFormat="false" ht="15" hidden="false" customHeight="false" outlineLevel="0" collapsed="false">
      <c r="A226" s="18" t="n">
        <v>4226104443066</v>
      </c>
      <c r="B226" s="45" t="n">
        <v>7926.05</v>
      </c>
      <c r="C226" s="50" t="n">
        <v>415020069</v>
      </c>
      <c r="D226" s="45" t="s">
        <v>960</v>
      </c>
      <c r="E226" s="45" t="s">
        <v>1070</v>
      </c>
      <c r="F226" s="45" t="s">
        <v>1085</v>
      </c>
    </row>
    <row r="227" customFormat="false" ht="15" hidden="false" customHeight="false" outlineLevel="0" collapsed="false">
      <c r="A227" s="18" t="n">
        <v>4226102939817</v>
      </c>
      <c r="B227" s="0" t="n">
        <v>6175.04</v>
      </c>
      <c r="C227" s="0" t="n">
        <v>407010386</v>
      </c>
      <c r="D227" s="0" t="s">
        <v>922</v>
      </c>
      <c r="E227" s="0" t="s">
        <v>1070</v>
      </c>
      <c r="F227" s="0" t="n">
        <f aca="false">VLOOKUP(C227,premios!$A$1:$B$100,2,0)</f>
        <v>3072.5</v>
      </c>
    </row>
    <row r="228" customFormat="false" ht="15" hidden="false" customHeight="false" outlineLevel="0" collapsed="false">
      <c r="A228" s="18" t="n">
        <v>4226103513357</v>
      </c>
      <c r="B228" s="0" t="n">
        <v>2581.2</v>
      </c>
      <c r="C228" s="0" t="n">
        <v>406030057</v>
      </c>
      <c r="D228" s="0" t="s">
        <v>922</v>
      </c>
      <c r="E228" s="0" t="s">
        <v>1072</v>
      </c>
    </row>
    <row r="229" customFormat="false" ht="15" hidden="false" customHeight="false" outlineLevel="0" collapsed="false">
      <c r="A229" s="18" t="n">
        <v>4226103539603</v>
      </c>
      <c r="B229" s="0" t="n">
        <v>13930.46</v>
      </c>
      <c r="C229" s="0" t="n">
        <v>415010012</v>
      </c>
      <c r="D229" s="0" t="s">
        <v>960</v>
      </c>
      <c r="E229" s="0" t="s">
        <v>1072</v>
      </c>
    </row>
    <row r="230" customFormat="false" ht="15" hidden="false" customHeight="false" outlineLevel="0" collapsed="false">
      <c r="A230" s="18" t="n">
        <v>4226103575265</v>
      </c>
      <c r="B230" s="0" t="n">
        <v>4219.15</v>
      </c>
      <c r="C230" s="0" t="n">
        <v>406030057</v>
      </c>
      <c r="D230" s="0" t="s">
        <v>960</v>
      </c>
      <c r="E230" s="0" t="s">
        <v>1072</v>
      </c>
    </row>
    <row r="231" customFormat="false" ht="15" hidden="false" customHeight="false" outlineLevel="0" collapsed="false">
      <c r="A231" s="18" t="n">
        <v>4226103579104</v>
      </c>
      <c r="B231" s="0" t="n">
        <v>1997.2</v>
      </c>
      <c r="C231" s="0" t="n">
        <v>406030090</v>
      </c>
      <c r="D231" s="0" t="s">
        <v>960</v>
      </c>
      <c r="E231" s="0" t="s">
        <v>1072</v>
      </c>
    </row>
    <row r="232" customFormat="false" ht="15" hidden="false" customHeight="false" outlineLevel="0" collapsed="false">
      <c r="A232" s="18" t="n">
        <v>4226103579159</v>
      </c>
      <c r="B232" s="0" t="n">
        <v>23982.26</v>
      </c>
      <c r="C232" s="0" t="n">
        <v>415010012</v>
      </c>
      <c r="D232" s="0" t="s">
        <v>960</v>
      </c>
      <c r="E232" s="0" t="s">
        <v>1072</v>
      </c>
    </row>
    <row r="233" customFormat="false" ht="15" hidden="false" customHeight="false" outlineLevel="0" collapsed="false">
      <c r="A233" s="18" t="n">
        <v>4226103585495</v>
      </c>
      <c r="B233" s="0" t="n">
        <v>2633.61</v>
      </c>
      <c r="C233" s="0" t="n">
        <v>406030057</v>
      </c>
      <c r="D233" s="0" t="s">
        <v>960</v>
      </c>
      <c r="E233" s="0" t="s">
        <v>1072</v>
      </c>
    </row>
    <row r="234" customFormat="false" ht="15" hidden="false" customHeight="false" outlineLevel="0" collapsed="false">
      <c r="A234" s="18" t="n">
        <v>4226103562505</v>
      </c>
      <c r="B234" s="0" t="n">
        <v>2384.65</v>
      </c>
      <c r="C234" s="0" t="n">
        <v>406030057</v>
      </c>
      <c r="D234" s="0" t="s">
        <v>960</v>
      </c>
      <c r="E234" s="0" t="s">
        <v>1072</v>
      </c>
    </row>
    <row r="235" customFormat="false" ht="15" hidden="false" customHeight="false" outlineLevel="0" collapsed="false">
      <c r="A235" s="18" t="n">
        <v>4226103597640</v>
      </c>
      <c r="B235" s="0" t="n">
        <v>29994.32</v>
      </c>
      <c r="C235" s="0" t="n">
        <v>415010012</v>
      </c>
      <c r="D235" s="0" t="s">
        <v>960</v>
      </c>
      <c r="E235" s="0" t="s">
        <v>1072</v>
      </c>
    </row>
    <row r="236" customFormat="false" ht="15" hidden="false" customHeight="false" outlineLevel="0" collapsed="false">
      <c r="A236" s="18" t="n">
        <v>4226103610872</v>
      </c>
      <c r="B236" s="0" t="n">
        <v>22984.63</v>
      </c>
      <c r="C236" s="0" t="n">
        <v>406030081</v>
      </c>
      <c r="D236" s="0" t="s">
        <v>922</v>
      </c>
      <c r="E236" s="0" t="s">
        <v>1072</v>
      </c>
    </row>
    <row r="237" customFormat="false" ht="15" hidden="false" customHeight="false" outlineLevel="0" collapsed="false">
      <c r="A237" s="18" t="n">
        <v>4226104431021</v>
      </c>
      <c r="B237" s="0" t="n">
        <v>12291.26</v>
      </c>
      <c r="C237" s="0" t="n">
        <v>408040076</v>
      </c>
      <c r="D237" s="0" t="s">
        <v>960</v>
      </c>
      <c r="E237" s="0" t="s">
        <v>1080</v>
      </c>
    </row>
    <row r="238" customFormat="false" ht="15" hidden="false" customHeight="false" outlineLevel="0" collapsed="false">
      <c r="A238" s="18" t="n">
        <v>4226104443066</v>
      </c>
      <c r="B238" s="45" t="n">
        <v>6039.82</v>
      </c>
      <c r="C238" s="50" t="n">
        <v>415020069</v>
      </c>
      <c r="D238" s="45" t="s">
        <v>960</v>
      </c>
      <c r="E238" s="45" t="s">
        <v>1080</v>
      </c>
      <c r="F238" s="45" t="s">
        <v>1085</v>
      </c>
    </row>
    <row r="239" customFormat="false" ht="15" hidden="false" customHeight="false" outlineLevel="0" collapsed="false">
      <c r="A239" s="18" t="n">
        <v>4226104439007</v>
      </c>
      <c r="B239" s="0" t="n">
        <v>8999.56</v>
      </c>
      <c r="C239" s="0" t="n">
        <v>408050055</v>
      </c>
      <c r="D239" s="0" t="s">
        <v>960</v>
      </c>
      <c r="E239" s="0" t="s">
        <v>1080</v>
      </c>
    </row>
    <row r="240" customFormat="false" ht="15" hidden="false" customHeight="false" outlineLevel="0" collapsed="false">
      <c r="A240" s="18" t="n">
        <v>4226107064510</v>
      </c>
      <c r="B240" s="0" t="n">
        <v>2239.73</v>
      </c>
      <c r="C240" s="0" t="n">
        <v>406040052</v>
      </c>
      <c r="D240" s="0" t="s">
        <v>922</v>
      </c>
      <c r="E240" s="0" t="s">
        <v>1080</v>
      </c>
    </row>
    <row r="241" customFormat="false" ht="15" hidden="false" customHeight="false" outlineLevel="0" collapsed="false">
      <c r="A241" s="18" t="n">
        <v>4226107064520</v>
      </c>
      <c r="B241" s="0" t="n">
        <v>2853.62</v>
      </c>
      <c r="C241" s="0" t="n">
        <v>406040052</v>
      </c>
      <c r="D241" s="0" t="s">
        <v>922</v>
      </c>
      <c r="E241" s="0" t="s">
        <v>1080</v>
      </c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2"/>
  <sheetViews>
    <sheetView showFormulas="false" showGridLines="true" showRowColHeaders="true" showZeros="true" rightToLeft="false" tabSelected="false" showOutlineSymbols="true" defaultGridColor="true" view="normal" topLeftCell="A174" colorId="64" zoomScale="100" zoomScaleNormal="100" zoomScalePageLayoutView="100" workbookViewId="0">
      <selection pane="topLeft" activeCell="A47" activeCellId="0" sqref="A47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18" t="n">
        <v>4226104784583</v>
      </c>
      <c r="B1" s="0" t="n">
        <v>2411393</v>
      </c>
      <c r="C1" s="0" t="e">
        <f aca="false">VLOOKUP(A1,'BD-202604'!$A$1:$A$239,1,0)</f>
        <v>#N/A</v>
      </c>
      <c r="D1" s="0" t="e">
        <f aca="false">VLOOKUP(A1,'BD-202603'!$A$2:$A$214,1,0)</f>
        <v>#N/A</v>
      </c>
      <c r="E1" s="0" t="e">
        <f aca="false">VLOOKUP(A1,'BD-202602'!$A$2:$A$189,1,0)</f>
        <v>#N/A</v>
      </c>
      <c r="F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4226104705801</v>
      </c>
      <c r="B2" s="0" t="n">
        <v>2537788</v>
      </c>
      <c r="C2" s="0" t="e">
        <f aca="false">VLOOKUP(A2,'BD-202604'!$A$1:$A$239,1,0)</f>
        <v>#N/A</v>
      </c>
      <c r="D2" s="0" t="e">
        <f aca="false">VLOOKUP(A2,'BD-202603'!$A$2:$A$214,1,0)</f>
        <v>#N/A</v>
      </c>
      <c r="E2" s="0" t="e">
        <f aca="false">VLOOKUP(A2,'BD-202602'!$A$2:$A$189,1,0)</f>
        <v>#N/A</v>
      </c>
      <c r="F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4226104709739</v>
      </c>
      <c r="C3" s="0" t="e">
        <f aca="false">VLOOKUP(A3,'BD-202604'!$A$1:$A$239,1,0)</f>
        <v>#N/A</v>
      </c>
      <c r="D3" s="0" t="e">
        <f aca="false">VLOOKUP(A3,'BD-202603'!$A$2:$A$214,1,0)</f>
        <v>#N/A</v>
      </c>
      <c r="E3" s="0" t="e">
        <f aca="false">VLOOKUP(A3,'BD-202602'!$A$2:$A$189,1,0)</f>
        <v>#N/A</v>
      </c>
      <c r="F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4226104714524</v>
      </c>
      <c r="C4" s="0" t="e">
        <f aca="false">VLOOKUP(A4,'BD-202604'!$A$1:$A$239,1,0)</f>
        <v>#N/A</v>
      </c>
      <c r="D4" s="0" t="e">
        <f aca="false">VLOOKUP(A4,'BD-202603'!$A$2:$A$214,1,0)</f>
        <v>#N/A</v>
      </c>
      <c r="E4" s="0" t="e">
        <f aca="false">VLOOKUP(A4,'BD-202602'!$A$2:$A$189,1,0)</f>
        <v>#N/A</v>
      </c>
      <c r="F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4226104716757</v>
      </c>
      <c r="C5" s="0" t="e">
        <f aca="false">VLOOKUP(A5,'BD-202604'!$A$1:$A$239,1,0)</f>
        <v>#N/A</v>
      </c>
      <c r="D5" s="0" t="e">
        <f aca="false">VLOOKUP(A5,'BD-202603'!$A$2:$A$214,1,0)</f>
        <v>#N/A</v>
      </c>
      <c r="E5" s="0" t="e">
        <f aca="false">VLOOKUP(A5,'BD-202602'!$A$2:$A$189,1,0)</f>
        <v>#N/A</v>
      </c>
      <c r="F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4226104723027</v>
      </c>
      <c r="C6" s="0" t="e">
        <f aca="false">VLOOKUP(A6,'BD-202604'!$A$1:$A$239,1,0)</f>
        <v>#N/A</v>
      </c>
      <c r="D6" s="0" t="e">
        <f aca="false">VLOOKUP(A6,'BD-202603'!$A$2:$A$214,1,0)</f>
        <v>#N/A</v>
      </c>
      <c r="E6" s="0" t="e">
        <f aca="false">VLOOKUP(A6,'BD-202602'!$A$2:$A$189,1,0)</f>
        <v>#N/A</v>
      </c>
      <c r="F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4226104724017</v>
      </c>
      <c r="C7" s="0" t="e">
        <f aca="false">VLOOKUP(A7,'BD-202604'!$A$1:$A$239,1,0)</f>
        <v>#N/A</v>
      </c>
      <c r="D7" s="0" t="e">
        <f aca="false">VLOOKUP(A7,'BD-202603'!$A$2:$A$214,1,0)</f>
        <v>#N/A</v>
      </c>
      <c r="E7" s="0" t="e">
        <f aca="false">VLOOKUP(A7,'BD-202602'!$A$2:$A$189,1,0)</f>
        <v>#N/A</v>
      </c>
      <c r="F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4226104726723</v>
      </c>
      <c r="C8" s="0" t="e">
        <f aca="false">VLOOKUP(A8,'BD-202604'!$A$1:$A$239,1,0)</f>
        <v>#N/A</v>
      </c>
      <c r="D8" s="0" t="e">
        <f aca="false">VLOOKUP(A8,'BD-202603'!$A$2:$A$214,1,0)</f>
        <v>#N/A</v>
      </c>
      <c r="E8" s="0" t="e">
        <f aca="false">VLOOKUP(A8,'BD-202602'!$A$2:$A$189,1,0)</f>
        <v>#N/A</v>
      </c>
      <c r="F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4226104727010</v>
      </c>
      <c r="C9" s="0" t="e">
        <f aca="false">VLOOKUP(A9,'BD-202604'!$A$1:$A$239,1,0)</f>
        <v>#N/A</v>
      </c>
      <c r="D9" s="0" t="e">
        <f aca="false">VLOOKUP(A9,'BD-202603'!$A$2:$A$214,1,0)</f>
        <v>#N/A</v>
      </c>
      <c r="E9" s="0" t="e">
        <f aca="false">VLOOKUP(A9,'BD-202602'!$A$2:$A$189,1,0)</f>
        <v>#N/A</v>
      </c>
      <c r="F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4226104739549</v>
      </c>
      <c r="C10" s="0" t="e">
        <f aca="false">VLOOKUP(A10,'BD-202604'!$A$1:$A$239,1,0)</f>
        <v>#N/A</v>
      </c>
      <c r="D10" s="0" t="e">
        <f aca="false">VLOOKUP(A10,'BD-202603'!$A$2:$A$214,1,0)</f>
        <v>#N/A</v>
      </c>
      <c r="E10" s="0" t="e">
        <f aca="false">VLOOKUP(A10,'BD-202602'!$A$2:$A$189,1,0)</f>
        <v>#N/A</v>
      </c>
      <c r="F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4226104741155</v>
      </c>
      <c r="C11" s="0" t="e">
        <f aca="false">VLOOKUP(A11,'BD-202604'!$A$1:$A$239,1,0)</f>
        <v>#N/A</v>
      </c>
      <c r="D11" s="0" t="e">
        <f aca="false">VLOOKUP(A11,'BD-202603'!$A$2:$A$214,1,0)</f>
        <v>#N/A</v>
      </c>
      <c r="E11" s="0" t="e">
        <f aca="false">VLOOKUP(A11,'BD-202602'!$A$2:$A$189,1,0)</f>
        <v>#N/A</v>
      </c>
      <c r="F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4226104744500</v>
      </c>
      <c r="C12" s="0" t="e">
        <f aca="false">VLOOKUP(A12,'BD-202604'!$A$1:$A$239,1,0)</f>
        <v>#N/A</v>
      </c>
      <c r="D12" s="0" t="e">
        <f aca="false">VLOOKUP(A12,'BD-202603'!$A$2:$A$214,1,0)</f>
        <v>#N/A</v>
      </c>
      <c r="E12" s="0" t="e">
        <f aca="false">VLOOKUP(A12,'BD-202602'!$A$2:$A$189,1,0)</f>
        <v>#N/A</v>
      </c>
      <c r="F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4226104749163</v>
      </c>
      <c r="C13" s="0" t="e">
        <f aca="false">VLOOKUP(A13,'BD-202604'!$A$1:$A$239,1,0)</f>
        <v>#N/A</v>
      </c>
      <c r="D13" s="0" t="e">
        <f aca="false">VLOOKUP(A13,'BD-202603'!$A$2:$A$214,1,0)</f>
        <v>#N/A</v>
      </c>
      <c r="E13" s="0" t="e">
        <f aca="false">VLOOKUP(A13,'BD-202602'!$A$2:$A$189,1,0)</f>
        <v>#N/A</v>
      </c>
      <c r="F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4226104749328</v>
      </c>
      <c r="C14" s="0" t="e">
        <f aca="false">VLOOKUP(A14,'BD-202604'!$A$1:$A$239,1,0)</f>
        <v>#N/A</v>
      </c>
      <c r="D14" s="0" t="e">
        <f aca="false">VLOOKUP(A14,'BD-202603'!$A$2:$A$214,1,0)</f>
        <v>#N/A</v>
      </c>
      <c r="E14" s="0" t="e">
        <f aca="false">VLOOKUP(A14,'BD-202602'!$A$2:$A$189,1,0)</f>
        <v>#N/A</v>
      </c>
      <c r="F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4226104749559</v>
      </c>
      <c r="C15" s="0" t="e">
        <f aca="false">VLOOKUP(A15,'BD-202604'!$A$1:$A$239,1,0)</f>
        <v>#N/A</v>
      </c>
      <c r="D15" s="0" t="e">
        <f aca="false">VLOOKUP(A15,'BD-202603'!$A$2:$A$214,1,0)</f>
        <v>#N/A</v>
      </c>
      <c r="E15" s="0" t="e">
        <f aca="false">VLOOKUP(A15,'BD-202602'!$A$2:$A$189,1,0)</f>
        <v>#N/A</v>
      </c>
      <c r="F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4226104753376</v>
      </c>
      <c r="C16" s="0" t="e">
        <f aca="false">VLOOKUP(A16,'BD-202604'!$A$1:$A$239,1,0)</f>
        <v>#N/A</v>
      </c>
      <c r="D16" s="0" t="e">
        <f aca="false">VLOOKUP(A16,'BD-202603'!$A$2:$A$214,1,0)</f>
        <v>#N/A</v>
      </c>
      <c r="E16" s="0" t="e">
        <f aca="false">VLOOKUP(A16,'BD-202602'!$A$2:$A$189,1,0)</f>
        <v>#N/A</v>
      </c>
      <c r="F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4226104765982</v>
      </c>
      <c r="C17" s="0" t="e">
        <f aca="false">VLOOKUP(A17,'BD-202604'!$A$1:$A$239,1,0)</f>
        <v>#N/A</v>
      </c>
      <c r="D17" s="0" t="e">
        <f aca="false">VLOOKUP(A17,'BD-202603'!$A$2:$A$214,1,0)</f>
        <v>#N/A</v>
      </c>
      <c r="E17" s="0" t="e">
        <f aca="false">VLOOKUP(A17,'BD-202602'!$A$2:$A$189,1,0)</f>
        <v>#N/A</v>
      </c>
      <c r="F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4226104767676</v>
      </c>
      <c r="C18" s="0" t="e">
        <f aca="false">VLOOKUP(A18,'BD-202604'!$A$1:$A$239,1,0)</f>
        <v>#N/A</v>
      </c>
      <c r="D18" s="0" t="e">
        <f aca="false">VLOOKUP(A18,'BD-202603'!$A$2:$A$214,1,0)</f>
        <v>#N/A</v>
      </c>
      <c r="E18" s="0" t="e">
        <f aca="false">VLOOKUP(A18,'BD-202602'!$A$2:$A$189,1,0)</f>
        <v>#N/A</v>
      </c>
      <c r="F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4226104770657</v>
      </c>
      <c r="C19" s="0" t="e">
        <f aca="false">VLOOKUP(A19,'BD-202604'!$A$1:$A$239,1,0)</f>
        <v>#N/A</v>
      </c>
      <c r="D19" s="0" t="e">
        <f aca="false">VLOOKUP(A19,'BD-202603'!$A$2:$A$214,1,0)</f>
        <v>#N/A</v>
      </c>
      <c r="E19" s="0" t="e">
        <f aca="false">VLOOKUP(A19,'BD-202602'!$A$2:$A$189,1,0)</f>
        <v>#N/A</v>
      </c>
      <c r="F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4226104772098</v>
      </c>
      <c r="C20" s="0" t="e">
        <f aca="false">VLOOKUP(A20,'BD-202604'!$A$1:$A$239,1,0)</f>
        <v>#N/A</v>
      </c>
      <c r="D20" s="0" t="e">
        <f aca="false">VLOOKUP(A20,'BD-202603'!$A$2:$A$214,1,0)</f>
        <v>#N/A</v>
      </c>
      <c r="E20" s="0" t="e">
        <f aca="false">VLOOKUP(A20,'BD-202602'!$A$2:$A$189,1,0)</f>
        <v>#N/A</v>
      </c>
      <c r="F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4226104774133</v>
      </c>
      <c r="C21" s="0" t="e">
        <f aca="false">VLOOKUP(A21,'BD-202604'!$A$1:$A$239,1,0)</f>
        <v>#N/A</v>
      </c>
      <c r="D21" s="0" t="e">
        <f aca="false">VLOOKUP(A21,'BD-202603'!$A$2:$A$214,1,0)</f>
        <v>#N/A</v>
      </c>
      <c r="E21" s="0" t="e">
        <f aca="false">VLOOKUP(A21,'BD-202602'!$A$2:$A$189,1,0)</f>
        <v>#N/A</v>
      </c>
      <c r="F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4226104774276</v>
      </c>
      <c r="C22" s="0" t="e">
        <f aca="false">VLOOKUP(A22,'BD-202604'!$A$1:$A$239,1,0)</f>
        <v>#N/A</v>
      </c>
      <c r="D22" s="0" t="e">
        <f aca="false">VLOOKUP(A22,'BD-202603'!$A$2:$A$214,1,0)</f>
        <v>#N/A</v>
      </c>
      <c r="E22" s="0" t="e">
        <f aca="false">VLOOKUP(A22,'BD-202602'!$A$2:$A$189,1,0)</f>
        <v>#N/A</v>
      </c>
      <c r="F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4226104777818</v>
      </c>
      <c r="C23" s="0" t="e">
        <f aca="false">VLOOKUP(A23,'BD-202604'!$A$1:$A$239,1,0)</f>
        <v>#N/A</v>
      </c>
      <c r="D23" s="0" t="e">
        <f aca="false">VLOOKUP(A23,'BD-202603'!$A$2:$A$214,1,0)</f>
        <v>#N/A</v>
      </c>
      <c r="E23" s="0" t="e">
        <f aca="false">VLOOKUP(A23,'BD-202602'!$A$2:$A$189,1,0)</f>
        <v>#N/A</v>
      </c>
      <c r="F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4226104778753</v>
      </c>
      <c r="C24" s="0" t="e">
        <f aca="false">VLOOKUP(A24,'BD-202604'!$A$1:$A$239,1,0)</f>
        <v>#N/A</v>
      </c>
      <c r="D24" s="0" t="e">
        <f aca="false">VLOOKUP(A24,'BD-202603'!$A$2:$A$214,1,0)</f>
        <v>#N/A</v>
      </c>
      <c r="E24" s="0" t="e">
        <f aca="false">VLOOKUP(A24,'BD-202602'!$A$2:$A$189,1,0)</f>
        <v>#N/A</v>
      </c>
      <c r="F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4226104783813</v>
      </c>
      <c r="C25" s="0" t="e">
        <f aca="false">VLOOKUP(A25,'BD-202604'!$A$1:$A$239,1,0)</f>
        <v>#N/A</v>
      </c>
      <c r="D25" s="0" t="e">
        <f aca="false">VLOOKUP(A25,'BD-202603'!$A$2:$A$214,1,0)</f>
        <v>#N/A</v>
      </c>
      <c r="E25" s="0" t="e">
        <f aca="false">VLOOKUP(A25,'BD-202602'!$A$2:$A$189,1,0)</f>
        <v>#N/A</v>
      </c>
      <c r="F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4226104785364</v>
      </c>
      <c r="C26" s="0" t="e">
        <f aca="false">VLOOKUP(A26,'BD-202604'!$A$1:$A$239,1,0)</f>
        <v>#N/A</v>
      </c>
      <c r="D26" s="0" t="e">
        <f aca="false">VLOOKUP(A26,'BD-202603'!$A$2:$A$214,1,0)</f>
        <v>#N/A</v>
      </c>
      <c r="E26" s="0" t="e">
        <f aca="false">VLOOKUP(A26,'BD-202602'!$A$2:$A$189,1,0)</f>
        <v>#N/A</v>
      </c>
      <c r="F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4226104786805</v>
      </c>
      <c r="C27" s="0" t="e">
        <f aca="false">VLOOKUP(A27,'BD-202604'!$A$1:$A$239,1,0)</f>
        <v>#N/A</v>
      </c>
      <c r="D27" s="0" t="e">
        <f aca="false">VLOOKUP(A27,'BD-202603'!$A$2:$A$214,1,0)</f>
        <v>#N/A</v>
      </c>
      <c r="E27" s="0" t="e">
        <f aca="false">VLOOKUP(A27,'BD-202602'!$A$2:$A$189,1,0)</f>
        <v>#N/A</v>
      </c>
      <c r="F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4226104787070</v>
      </c>
      <c r="C28" s="0" t="e">
        <f aca="false">VLOOKUP(A28,'BD-202604'!$A$1:$A$239,1,0)</f>
        <v>#N/A</v>
      </c>
      <c r="D28" s="0" t="e">
        <f aca="false">VLOOKUP(A28,'BD-202603'!$A$2:$A$214,1,0)</f>
        <v>#N/A</v>
      </c>
      <c r="E28" s="0" t="e">
        <f aca="false">VLOOKUP(A28,'BD-202602'!$A$2:$A$189,1,0)</f>
        <v>#N/A</v>
      </c>
      <c r="F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4226104791557</v>
      </c>
      <c r="C29" s="0" t="e">
        <f aca="false">VLOOKUP(A29,'BD-202604'!$A$1:$A$239,1,0)</f>
        <v>#N/A</v>
      </c>
      <c r="D29" s="0" t="e">
        <f aca="false">VLOOKUP(A29,'BD-202603'!$A$2:$A$214,1,0)</f>
        <v>#N/A</v>
      </c>
      <c r="E29" s="0" t="e">
        <f aca="false">VLOOKUP(A29,'BD-202602'!$A$2:$A$189,1,0)</f>
        <v>#N/A</v>
      </c>
      <c r="F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4226104794769</v>
      </c>
      <c r="C30" s="0" t="e">
        <f aca="false">VLOOKUP(A30,'BD-202604'!$A$1:$A$239,1,0)</f>
        <v>#N/A</v>
      </c>
      <c r="D30" s="0" t="e">
        <f aca="false">VLOOKUP(A30,'BD-202603'!$A$2:$A$214,1,0)</f>
        <v>#N/A</v>
      </c>
      <c r="E30" s="0" t="e">
        <f aca="false">VLOOKUP(A30,'BD-202602'!$A$2:$A$189,1,0)</f>
        <v>#N/A</v>
      </c>
      <c r="F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4226104800181</v>
      </c>
      <c r="C31" s="0" t="e">
        <f aca="false">VLOOKUP(A31,'BD-202604'!$A$1:$A$239,1,0)</f>
        <v>#N/A</v>
      </c>
      <c r="D31" s="0" t="e">
        <f aca="false">VLOOKUP(A31,'BD-202603'!$A$2:$A$214,1,0)</f>
        <v>#N/A</v>
      </c>
      <c r="E31" s="0" t="e">
        <f aca="false">VLOOKUP(A31,'BD-202602'!$A$2:$A$189,1,0)</f>
        <v>#N/A</v>
      </c>
      <c r="F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4226104800225</v>
      </c>
      <c r="C32" s="0" t="e">
        <f aca="false">VLOOKUP(A32,'BD-202604'!$A$1:$A$239,1,0)</f>
        <v>#N/A</v>
      </c>
      <c r="D32" s="0" t="e">
        <f aca="false">VLOOKUP(A32,'BD-202603'!$A$2:$A$214,1,0)</f>
        <v>#N/A</v>
      </c>
      <c r="E32" s="0" t="e">
        <f aca="false">VLOOKUP(A32,'BD-202602'!$A$2:$A$189,1,0)</f>
        <v>#N/A</v>
      </c>
      <c r="F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4226104801094</v>
      </c>
      <c r="C33" s="0" t="e">
        <f aca="false">VLOOKUP(A33,'BD-202604'!$A$1:$A$239,1,0)</f>
        <v>#N/A</v>
      </c>
      <c r="D33" s="0" t="e">
        <f aca="false">VLOOKUP(A33,'BD-202603'!$A$2:$A$214,1,0)</f>
        <v>#N/A</v>
      </c>
      <c r="E33" s="0" t="e">
        <f aca="false">VLOOKUP(A33,'BD-202602'!$A$2:$A$189,1,0)</f>
        <v>#N/A</v>
      </c>
      <c r="F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4226104802117</v>
      </c>
      <c r="C34" s="0" t="e">
        <f aca="false">VLOOKUP(A34,'BD-202604'!$A$1:$A$239,1,0)</f>
        <v>#N/A</v>
      </c>
      <c r="D34" s="0" t="e">
        <f aca="false">VLOOKUP(A34,'BD-202603'!$A$2:$A$214,1,0)</f>
        <v>#N/A</v>
      </c>
      <c r="E34" s="0" t="e">
        <f aca="false">VLOOKUP(A34,'BD-202602'!$A$2:$A$189,1,0)</f>
        <v>#N/A</v>
      </c>
      <c r="F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4226104802414</v>
      </c>
      <c r="C35" s="0" t="e">
        <f aca="false">VLOOKUP(A35,'BD-202604'!$A$1:$A$239,1,0)</f>
        <v>#N/A</v>
      </c>
      <c r="D35" s="0" t="e">
        <f aca="false">VLOOKUP(A35,'BD-202603'!$A$2:$A$214,1,0)</f>
        <v>#N/A</v>
      </c>
      <c r="E35" s="0" t="e">
        <f aca="false">VLOOKUP(A35,'BD-202602'!$A$2:$A$189,1,0)</f>
        <v>#N/A</v>
      </c>
      <c r="F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4226104809993</v>
      </c>
      <c r="C36" s="0" t="e">
        <f aca="false">VLOOKUP(A36,'BD-202604'!$A$1:$A$239,1,0)</f>
        <v>#N/A</v>
      </c>
      <c r="D36" s="0" t="e">
        <f aca="false">VLOOKUP(A36,'BD-202603'!$A$2:$A$214,1,0)</f>
        <v>#N/A</v>
      </c>
      <c r="E36" s="0" t="e">
        <f aca="false">VLOOKUP(A36,'BD-202602'!$A$2:$A$189,1,0)</f>
        <v>#N/A</v>
      </c>
      <c r="F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4226104811490</v>
      </c>
      <c r="C37" s="0" t="e">
        <f aca="false">VLOOKUP(A37,'BD-202604'!$A$1:$A$239,1,0)</f>
        <v>#N/A</v>
      </c>
      <c r="D37" s="0" t="e">
        <f aca="false">VLOOKUP(A37,'BD-202603'!$A$2:$A$214,1,0)</f>
        <v>#N/A</v>
      </c>
      <c r="E37" s="0" t="e">
        <f aca="false">VLOOKUP(A37,'BD-202602'!$A$2:$A$189,1,0)</f>
        <v>#N/A</v>
      </c>
      <c r="F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4226104811500</v>
      </c>
      <c r="C38" s="0" t="e">
        <f aca="false">VLOOKUP(A38,'BD-202604'!$A$1:$A$239,1,0)</f>
        <v>#N/A</v>
      </c>
      <c r="D38" s="0" t="e">
        <f aca="false">VLOOKUP(A38,'BD-202603'!$A$2:$A$214,1,0)</f>
        <v>#N/A</v>
      </c>
      <c r="E38" s="0" t="e">
        <f aca="false">VLOOKUP(A38,'BD-202602'!$A$2:$A$189,1,0)</f>
        <v>#N/A</v>
      </c>
      <c r="F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4226104811533</v>
      </c>
      <c r="C39" s="0" t="e">
        <f aca="false">VLOOKUP(A39,'BD-202604'!$A$1:$A$239,1,0)</f>
        <v>#N/A</v>
      </c>
      <c r="D39" s="0" t="e">
        <f aca="false">VLOOKUP(A39,'BD-202603'!$A$2:$A$214,1,0)</f>
        <v>#N/A</v>
      </c>
      <c r="E39" s="0" t="e">
        <f aca="false">VLOOKUP(A39,'BD-202602'!$A$2:$A$189,1,0)</f>
        <v>#N/A</v>
      </c>
      <c r="F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4226104812810</v>
      </c>
      <c r="C40" s="0" t="e">
        <f aca="false">VLOOKUP(A40,'BD-202604'!$A$1:$A$239,1,0)</f>
        <v>#N/A</v>
      </c>
      <c r="D40" s="0" t="e">
        <f aca="false">VLOOKUP(A40,'BD-202603'!$A$2:$A$214,1,0)</f>
        <v>#N/A</v>
      </c>
      <c r="E40" s="0" t="e">
        <f aca="false">VLOOKUP(A40,'BD-202602'!$A$2:$A$189,1,0)</f>
        <v>#N/A</v>
      </c>
      <c r="F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4226104815670</v>
      </c>
      <c r="C41" s="0" t="e">
        <f aca="false">VLOOKUP(A41,'BD-202604'!$A$1:$A$239,1,0)</f>
        <v>#N/A</v>
      </c>
      <c r="D41" s="0" t="e">
        <f aca="false">VLOOKUP(A41,'BD-202603'!$A$2:$A$214,1,0)</f>
        <v>#N/A</v>
      </c>
      <c r="E41" s="0" t="e">
        <f aca="false">VLOOKUP(A41,'BD-202602'!$A$2:$A$189,1,0)</f>
        <v>#N/A</v>
      </c>
      <c r="F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4226104850671</v>
      </c>
      <c r="C42" s="0" t="e">
        <f aca="false">VLOOKUP(A42,'BD-202604'!$A$1:$A$239,1,0)</f>
        <v>#N/A</v>
      </c>
      <c r="D42" s="0" t="e">
        <f aca="false">VLOOKUP(A42,'BD-202603'!$A$2:$A$214,1,0)</f>
        <v>#N/A</v>
      </c>
      <c r="E42" s="0" t="e">
        <f aca="false">VLOOKUP(A42,'BD-202602'!$A$2:$A$189,1,0)</f>
        <v>#N/A</v>
      </c>
      <c r="F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4226104851640</v>
      </c>
      <c r="C43" s="0" t="e">
        <f aca="false">VLOOKUP(A43,'BD-202604'!$A$1:$A$239,1,0)</f>
        <v>#N/A</v>
      </c>
      <c r="D43" s="0" t="e">
        <f aca="false">VLOOKUP(A43,'BD-202603'!$A$2:$A$214,1,0)</f>
        <v>#N/A</v>
      </c>
      <c r="E43" s="0" t="e">
        <f aca="false">VLOOKUP(A43,'BD-202602'!$A$2:$A$189,1,0)</f>
        <v>#N/A</v>
      </c>
      <c r="F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4226104855291</v>
      </c>
      <c r="C44" s="0" t="e">
        <f aca="false">VLOOKUP(A44,'BD-202604'!$A$1:$A$239,1,0)</f>
        <v>#N/A</v>
      </c>
      <c r="D44" s="0" t="e">
        <f aca="false">VLOOKUP(A44,'BD-202603'!$A$2:$A$214,1,0)</f>
        <v>#N/A</v>
      </c>
      <c r="E44" s="0" t="e">
        <f aca="false">VLOOKUP(A44,'BD-202602'!$A$2:$A$189,1,0)</f>
        <v>#N/A</v>
      </c>
      <c r="F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4226104369400</v>
      </c>
      <c r="B45" s="0" t="n">
        <v>2672839</v>
      </c>
      <c r="C45" s="0" t="e">
        <f aca="false">VLOOKUP(A45,'BD-202604'!$A$1:$A$239,1,0)</f>
        <v>#N/A</v>
      </c>
      <c r="D45" s="0" t="e">
        <f aca="false">VLOOKUP(A45,'BD-202603'!$A$2:$A$214,1,0)</f>
        <v>#N/A</v>
      </c>
      <c r="E45" s="0" t="e">
        <f aca="false">VLOOKUP(A45,'BD-202602'!$A$2:$A$189,1,0)</f>
        <v>#N/A</v>
      </c>
      <c r="F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4226105299834</v>
      </c>
      <c r="C46" s="0" t="e">
        <f aca="false">VLOOKUP(A46,'BD-202604'!$A$1:$A$239,1,0)</f>
        <v>#N/A</v>
      </c>
      <c r="D46" s="0" t="e">
        <f aca="false">VLOOKUP(A46,'BD-202603'!$A$2:$A$214,1,0)</f>
        <v>#N/A</v>
      </c>
      <c r="E46" s="0" t="e">
        <f aca="false">VLOOKUP(A46,'BD-202602'!$A$2:$A$189,1,0)</f>
        <v>#N/A</v>
      </c>
      <c r="F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4226105303112</v>
      </c>
      <c r="C47" s="0" t="e">
        <f aca="false">VLOOKUP(A47,'BD-202604'!$A$1:$A$239,1,0)</f>
        <v>#N/A</v>
      </c>
      <c r="D47" s="0" t="e">
        <f aca="false">VLOOKUP(A47,'BD-202603'!$A$2:$A$214,1,0)</f>
        <v>#N/A</v>
      </c>
      <c r="E47" s="0" t="e">
        <f aca="false">VLOOKUP(A47,'BD-202602'!$A$2:$A$189,1,0)</f>
        <v>#N/A</v>
      </c>
      <c r="F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4226105387120</v>
      </c>
      <c r="C48" s="0" t="e">
        <f aca="false">VLOOKUP(A48,'BD-202604'!$A$1:$A$239,1,0)</f>
        <v>#N/A</v>
      </c>
      <c r="D48" s="0" t="e">
        <f aca="false">VLOOKUP(A48,'BD-202603'!$A$2:$A$214,1,0)</f>
        <v>#N/A</v>
      </c>
      <c r="E48" s="0" t="e">
        <f aca="false">VLOOKUP(A48,'BD-202602'!$A$2:$A$189,1,0)</f>
        <v>#N/A</v>
      </c>
      <c r="F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4226105389880</v>
      </c>
      <c r="C49" s="0" t="e">
        <f aca="false">VLOOKUP(A49,'BD-202604'!$A$1:$A$239,1,0)</f>
        <v>#N/A</v>
      </c>
      <c r="D49" s="0" t="e">
        <f aca="false">VLOOKUP(A49,'BD-202603'!$A$2:$A$214,1,0)</f>
        <v>#N/A</v>
      </c>
      <c r="E49" s="0" t="e">
        <f aca="false">VLOOKUP(A49,'BD-202602'!$A$2:$A$189,1,0)</f>
        <v>#N/A</v>
      </c>
      <c r="F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4226105389913</v>
      </c>
      <c r="C50" s="0" t="e">
        <f aca="false">VLOOKUP(A50,'BD-202604'!$A$1:$A$239,1,0)</f>
        <v>#N/A</v>
      </c>
      <c r="D50" s="0" t="e">
        <f aca="false">VLOOKUP(A50,'BD-202603'!$A$2:$A$214,1,0)</f>
        <v>#N/A</v>
      </c>
      <c r="E50" s="0" t="e">
        <f aca="false">VLOOKUP(A50,'BD-202602'!$A$2:$A$189,1,0)</f>
        <v>#N/A</v>
      </c>
      <c r="F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4226105390111</v>
      </c>
      <c r="C51" s="0" t="e">
        <f aca="false">VLOOKUP(A51,'BD-202604'!$A$1:$A$239,1,0)</f>
        <v>#N/A</v>
      </c>
      <c r="D51" s="0" t="e">
        <f aca="false">VLOOKUP(A51,'BD-202603'!$A$2:$A$214,1,0)</f>
        <v>#N/A</v>
      </c>
      <c r="E51" s="0" t="e">
        <f aca="false">VLOOKUP(A51,'BD-202602'!$A$2:$A$189,1,0)</f>
        <v>#N/A</v>
      </c>
      <c r="F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4226105390628</v>
      </c>
      <c r="C52" s="0" t="e">
        <f aca="false">VLOOKUP(A52,'BD-202604'!$A$1:$A$239,1,0)</f>
        <v>#N/A</v>
      </c>
      <c r="D52" s="0" t="e">
        <f aca="false">VLOOKUP(A52,'BD-202603'!$A$2:$A$214,1,0)</f>
        <v>#N/A</v>
      </c>
      <c r="E52" s="0" t="e">
        <f aca="false">VLOOKUP(A52,'BD-202602'!$A$2:$A$189,1,0)</f>
        <v>#N/A</v>
      </c>
      <c r="F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4226105391530</v>
      </c>
      <c r="C53" s="0" t="e">
        <f aca="false">VLOOKUP(A53,'BD-202604'!$A$1:$A$239,1,0)</f>
        <v>#N/A</v>
      </c>
      <c r="D53" s="0" t="e">
        <f aca="false">VLOOKUP(A53,'BD-202603'!$A$2:$A$214,1,0)</f>
        <v>#N/A</v>
      </c>
      <c r="E53" s="0" t="e">
        <f aca="false">VLOOKUP(A53,'BD-202602'!$A$2:$A$189,1,0)</f>
        <v>#N/A</v>
      </c>
      <c r="F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4226105393280</v>
      </c>
      <c r="C54" s="0" t="e">
        <f aca="false">VLOOKUP(A54,'BD-202604'!$A$1:$A$239,1,0)</f>
        <v>#N/A</v>
      </c>
      <c r="D54" s="0" t="e">
        <f aca="false">VLOOKUP(A54,'BD-202603'!$A$2:$A$214,1,0)</f>
        <v>#N/A</v>
      </c>
      <c r="E54" s="0" t="e">
        <f aca="false">VLOOKUP(A54,'BD-202602'!$A$2:$A$189,1,0)</f>
        <v>#N/A</v>
      </c>
      <c r="F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4226105412452</v>
      </c>
      <c r="C55" s="0" t="e">
        <f aca="false">VLOOKUP(A55,'BD-202604'!$A$1:$A$239,1,0)</f>
        <v>#N/A</v>
      </c>
      <c r="D55" s="0" t="e">
        <f aca="false">VLOOKUP(A55,'BD-202603'!$A$2:$A$214,1,0)</f>
        <v>#N/A</v>
      </c>
      <c r="E55" s="0" t="e">
        <f aca="false">VLOOKUP(A55,'BD-202602'!$A$2:$A$189,1,0)</f>
        <v>#N/A</v>
      </c>
      <c r="F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4226105412463</v>
      </c>
      <c r="C56" s="0" t="e">
        <f aca="false">VLOOKUP(A56,'BD-202604'!$A$1:$A$239,1,0)</f>
        <v>#N/A</v>
      </c>
      <c r="D56" s="0" t="e">
        <f aca="false">VLOOKUP(A56,'BD-202603'!$A$2:$A$214,1,0)</f>
        <v>#N/A</v>
      </c>
      <c r="E56" s="0" t="e">
        <f aca="false">VLOOKUP(A56,'BD-202602'!$A$2:$A$189,1,0)</f>
        <v>#N/A</v>
      </c>
      <c r="F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4226105412980</v>
      </c>
      <c r="C57" s="0" t="e">
        <f aca="false">VLOOKUP(A57,'BD-202604'!$A$1:$A$239,1,0)</f>
        <v>#N/A</v>
      </c>
      <c r="D57" s="0" t="e">
        <f aca="false">VLOOKUP(A57,'BD-202603'!$A$2:$A$214,1,0)</f>
        <v>#N/A</v>
      </c>
      <c r="E57" s="0" t="e">
        <f aca="false">VLOOKUP(A57,'BD-202602'!$A$2:$A$189,1,0)</f>
        <v>#N/A</v>
      </c>
      <c r="F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4226105412991</v>
      </c>
      <c r="C58" s="0" t="e">
        <f aca="false">VLOOKUP(A58,'BD-202604'!$A$1:$A$239,1,0)</f>
        <v>#N/A</v>
      </c>
      <c r="D58" s="0" t="e">
        <f aca="false">VLOOKUP(A58,'BD-202603'!$A$2:$A$214,1,0)</f>
        <v>#N/A</v>
      </c>
      <c r="E58" s="0" t="e">
        <f aca="false">VLOOKUP(A58,'BD-202602'!$A$2:$A$189,1,0)</f>
        <v>#N/A</v>
      </c>
      <c r="F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4226105413893</v>
      </c>
      <c r="C59" s="0" t="e">
        <f aca="false">VLOOKUP(A59,'BD-202604'!$A$1:$A$239,1,0)</f>
        <v>#N/A</v>
      </c>
      <c r="D59" s="0" t="e">
        <f aca="false">VLOOKUP(A59,'BD-202603'!$A$2:$A$214,1,0)</f>
        <v>#N/A</v>
      </c>
      <c r="E59" s="0" t="e">
        <f aca="false">VLOOKUP(A59,'BD-202602'!$A$2:$A$189,1,0)</f>
        <v>#N/A</v>
      </c>
      <c r="F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4226105414410</v>
      </c>
      <c r="C60" s="0" t="e">
        <f aca="false">VLOOKUP(A60,'BD-202604'!$A$1:$A$239,1,0)</f>
        <v>#N/A</v>
      </c>
      <c r="D60" s="0" t="e">
        <f aca="false">VLOOKUP(A60,'BD-202603'!$A$2:$A$214,1,0)</f>
        <v>#N/A</v>
      </c>
      <c r="E60" s="0" t="e">
        <f aca="false">VLOOKUP(A60,'BD-202602'!$A$2:$A$189,1,0)</f>
        <v>#N/A</v>
      </c>
      <c r="F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4226105414608</v>
      </c>
      <c r="C61" s="0" t="e">
        <f aca="false">VLOOKUP(A61,'BD-202604'!$A$1:$A$239,1,0)</f>
        <v>#N/A</v>
      </c>
      <c r="D61" s="0" t="e">
        <f aca="false">VLOOKUP(A61,'BD-202603'!$A$2:$A$214,1,0)</f>
        <v>#N/A</v>
      </c>
      <c r="E61" s="0" t="e">
        <f aca="false">VLOOKUP(A61,'BD-202602'!$A$2:$A$189,1,0)</f>
        <v>#N/A</v>
      </c>
      <c r="F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4226105415532</v>
      </c>
      <c r="C62" s="0" t="e">
        <f aca="false">VLOOKUP(A62,'BD-202604'!$A$1:$A$239,1,0)</f>
        <v>#N/A</v>
      </c>
      <c r="D62" s="0" t="e">
        <f aca="false">VLOOKUP(A62,'BD-202603'!$A$2:$A$214,1,0)</f>
        <v>#N/A</v>
      </c>
      <c r="E62" s="0" t="e">
        <f aca="false">VLOOKUP(A62,'BD-202602'!$A$2:$A$189,1,0)</f>
        <v>#N/A</v>
      </c>
      <c r="F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4226105417292</v>
      </c>
      <c r="C63" s="0" t="e">
        <f aca="false">VLOOKUP(A63,'BD-202604'!$A$1:$A$239,1,0)</f>
        <v>#N/A</v>
      </c>
      <c r="D63" s="0" t="e">
        <f aca="false">VLOOKUP(A63,'BD-202603'!$A$2:$A$214,1,0)</f>
        <v>#N/A</v>
      </c>
      <c r="E63" s="0" t="e">
        <f aca="false">VLOOKUP(A63,'BD-202602'!$A$2:$A$189,1,0)</f>
        <v>#N/A</v>
      </c>
      <c r="F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4226105417325</v>
      </c>
      <c r="C64" s="0" t="e">
        <f aca="false">VLOOKUP(A64,'BD-202604'!$A$1:$A$239,1,0)</f>
        <v>#N/A</v>
      </c>
      <c r="D64" s="0" t="e">
        <f aca="false">VLOOKUP(A64,'BD-202603'!$A$2:$A$214,1,0)</f>
        <v>#N/A</v>
      </c>
      <c r="E64" s="0" t="e">
        <f aca="false">VLOOKUP(A64,'BD-202602'!$A$2:$A$189,1,0)</f>
        <v>#N/A</v>
      </c>
      <c r="F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4226105419866</v>
      </c>
      <c r="C65" s="0" t="e">
        <f aca="false">VLOOKUP(A65,'BD-202604'!$A$1:$A$239,1,0)</f>
        <v>#N/A</v>
      </c>
      <c r="D65" s="0" t="e">
        <f aca="false">VLOOKUP(A65,'BD-202603'!$A$2:$A$214,1,0)</f>
        <v>#N/A</v>
      </c>
      <c r="E65" s="0" t="e">
        <f aca="false">VLOOKUP(A65,'BD-202602'!$A$2:$A$189,1,0)</f>
        <v>#N/A</v>
      </c>
      <c r="F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4226105420438</v>
      </c>
      <c r="C66" s="0" t="e">
        <f aca="false">VLOOKUP(A66,'BD-202604'!$A$1:$A$239,1,0)</f>
        <v>#N/A</v>
      </c>
      <c r="D66" s="0" t="e">
        <f aca="false">VLOOKUP(A66,'BD-202603'!$A$2:$A$214,1,0)</f>
        <v>#N/A</v>
      </c>
      <c r="E66" s="0" t="e">
        <f aca="false">VLOOKUP(A66,'BD-202602'!$A$2:$A$189,1,0)</f>
        <v>#N/A</v>
      </c>
      <c r="F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4226105420493</v>
      </c>
      <c r="C67" s="0" t="e">
        <f aca="false">VLOOKUP(A67,'BD-202604'!$A$1:$A$239,1,0)</f>
        <v>#N/A</v>
      </c>
      <c r="D67" s="0" t="e">
        <f aca="false">VLOOKUP(A67,'BD-202603'!$A$2:$A$214,1,0)</f>
        <v>#N/A</v>
      </c>
      <c r="E67" s="0" t="e">
        <f aca="false">VLOOKUP(A67,'BD-202602'!$A$2:$A$189,1,0)</f>
        <v>#N/A</v>
      </c>
      <c r="F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4226105420890</v>
      </c>
      <c r="C68" s="0" t="e">
        <f aca="false">VLOOKUP(A68,'BD-202604'!$A$1:$A$239,1,0)</f>
        <v>#N/A</v>
      </c>
      <c r="D68" s="0" t="e">
        <f aca="false">VLOOKUP(A68,'BD-202603'!$A$2:$A$214,1,0)</f>
        <v>#N/A</v>
      </c>
      <c r="E68" s="0" t="e">
        <f aca="false">VLOOKUP(A68,'BD-202602'!$A$2:$A$189,1,0)</f>
        <v>#N/A</v>
      </c>
      <c r="F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4226105424178</v>
      </c>
      <c r="C69" s="0" t="e">
        <f aca="false">VLOOKUP(A69,'BD-202604'!$A$1:$A$239,1,0)</f>
        <v>#N/A</v>
      </c>
      <c r="D69" s="0" t="e">
        <f aca="false">VLOOKUP(A69,'BD-202603'!$A$2:$A$214,1,0)</f>
        <v>#N/A</v>
      </c>
      <c r="E69" s="0" t="e">
        <f aca="false">VLOOKUP(A69,'BD-202602'!$A$2:$A$189,1,0)</f>
        <v>#N/A</v>
      </c>
      <c r="F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4226105430107</v>
      </c>
      <c r="C70" s="0" t="e">
        <f aca="false">VLOOKUP(A70,'BD-202604'!$A$1:$A$239,1,0)</f>
        <v>#N/A</v>
      </c>
      <c r="D70" s="0" t="e">
        <f aca="false">VLOOKUP(A70,'BD-202603'!$A$2:$A$214,1,0)</f>
        <v>#N/A</v>
      </c>
      <c r="E70" s="0" t="e">
        <f aca="false">VLOOKUP(A70,'BD-202602'!$A$2:$A$189,1,0)</f>
        <v>#N/A</v>
      </c>
      <c r="F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4226105430118</v>
      </c>
      <c r="C71" s="0" t="e">
        <f aca="false">VLOOKUP(A71,'BD-202604'!$A$1:$A$239,1,0)</f>
        <v>#N/A</v>
      </c>
      <c r="D71" s="0" t="e">
        <f aca="false">VLOOKUP(A71,'BD-202603'!$A$2:$A$214,1,0)</f>
        <v>#N/A</v>
      </c>
      <c r="E71" s="0" t="e">
        <f aca="false">VLOOKUP(A71,'BD-202602'!$A$2:$A$189,1,0)</f>
        <v>#N/A</v>
      </c>
      <c r="F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4226105431317</v>
      </c>
      <c r="C72" s="0" t="e">
        <f aca="false">VLOOKUP(A72,'BD-202604'!$A$1:$A$239,1,0)</f>
        <v>#N/A</v>
      </c>
      <c r="D72" s="0" t="e">
        <f aca="false">VLOOKUP(A72,'BD-202603'!$A$2:$A$214,1,0)</f>
        <v>#N/A</v>
      </c>
      <c r="E72" s="0" t="e">
        <f aca="false">VLOOKUP(A72,'BD-202602'!$A$2:$A$189,1,0)</f>
        <v>#N/A</v>
      </c>
      <c r="F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4226105432330</v>
      </c>
      <c r="C73" s="0" t="e">
        <f aca="false">VLOOKUP(A73,'BD-202604'!$A$1:$A$239,1,0)</f>
        <v>#N/A</v>
      </c>
      <c r="D73" s="0" t="e">
        <f aca="false">VLOOKUP(A73,'BD-202603'!$A$2:$A$214,1,0)</f>
        <v>#N/A</v>
      </c>
      <c r="E73" s="0" t="e">
        <f aca="false">VLOOKUP(A73,'BD-202602'!$A$2:$A$189,1,0)</f>
        <v>#N/A</v>
      </c>
      <c r="F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4226105432362</v>
      </c>
      <c r="C74" s="0" t="e">
        <f aca="false">VLOOKUP(A74,'BD-202604'!$A$1:$A$239,1,0)</f>
        <v>#N/A</v>
      </c>
      <c r="D74" s="0" t="e">
        <f aca="false">VLOOKUP(A74,'BD-202603'!$A$2:$A$214,1,0)</f>
        <v>#N/A</v>
      </c>
      <c r="E74" s="0" t="e">
        <f aca="false">VLOOKUP(A74,'BD-202602'!$A$2:$A$189,1,0)</f>
        <v>#N/A</v>
      </c>
      <c r="F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4226105432373</v>
      </c>
      <c r="C75" s="0" t="e">
        <f aca="false">VLOOKUP(A75,'BD-202604'!$A$1:$A$239,1,0)</f>
        <v>#N/A</v>
      </c>
      <c r="D75" s="0" t="e">
        <f aca="false">VLOOKUP(A75,'BD-202603'!$A$2:$A$214,1,0)</f>
        <v>#N/A</v>
      </c>
      <c r="E75" s="0" t="e">
        <f aca="false">VLOOKUP(A75,'BD-202602'!$A$2:$A$189,1,0)</f>
        <v>#N/A</v>
      </c>
      <c r="F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4226105432978</v>
      </c>
      <c r="C76" s="0" t="e">
        <f aca="false">VLOOKUP(A76,'BD-202604'!$A$1:$A$239,1,0)</f>
        <v>#N/A</v>
      </c>
      <c r="D76" s="0" t="e">
        <f aca="false">VLOOKUP(A76,'BD-202603'!$A$2:$A$214,1,0)</f>
        <v>#N/A</v>
      </c>
      <c r="E76" s="0" t="e">
        <f aca="false">VLOOKUP(A76,'BD-202602'!$A$2:$A$189,1,0)</f>
        <v>#N/A</v>
      </c>
      <c r="F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4226105437477</v>
      </c>
      <c r="C77" s="0" t="e">
        <f aca="false">VLOOKUP(A77,'BD-202604'!$A$1:$A$239,1,0)</f>
        <v>#N/A</v>
      </c>
      <c r="D77" s="0" t="e">
        <f aca="false">VLOOKUP(A77,'BD-202603'!$A$2:$A$214,1,0)</f>
        <v>#N/A</v>
      </c>
      <c r="E77" s="0" t="e">
        <f aca="false">VLOOKUP(A77,'BD-202602'!$A$2:$A$189,1,0)</f>
        <v>#N/A</v>
      </c>
      <c r="F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4226105441228</v>
      </c>
      <c r="C78" s="0" t="e">
        <f aca="false">VLOOKUP(A78,'BD-202604'!$A$1:$A$239,1,0)</f>
        <v>#N/A</v>
      </c>
      <c r="D78" s="0" t="e">
        <f aca="false">VLOOKUP(A78,'BD-202603'!$A$2:$A$214,1,0)</f>
        <v>#N/A</v>
      </c>
      <c r="E78" s="0" t="e">
        <f aca="false">VLOOKUP(A78,'BD-202602'!$A$2:$A$189,1,0)</f>
        <v>#N/A</v>
      </c>
      <c r="F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4226105441305</v>
      </c>
      <c r="C79" s="0" t="e">
        <f aca="false">VLOOKUP(A79,'BD-202604'!$A$1:$A$239,1,0)</f>
        <v>#N/A</v>
      </c>
      <c r="D79" s="0" t="e">
        <f aca="false">VLOOKUP(A79,'BD-202603'!$A$2:$A$214,1,0)</f>
        <v>#N/A</v>
      </c>
      <c r="E79" s="0" t="e">
        <f aca="false">VLOOKUP(A79,'BD-202602'!$A$2:$A$189,1,0)</f>
        <v>#N/A</v>
      </c>
      <c r="F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4226105441316</v>
      </c>
      <c r="C80" s="0" t="e">
        <f aca="false">VLOOKUP(A80,'BD-202604'!$A$1:$A$239,1,0)</f>
        <v>#N/A</v>
      </c>
      <c r="D80" s="0" t="e">
        <f aca="false">VLOOKUP(A80,'BD-202603'!$A$2:$A$214,1,0)</f>
        <v>#N/A</v>
      </c>
      <c r="E80" s="0" t="e">
        <f aca="false">VLOOKUP(A80,'BD-202602'!$A$2:$A$189,1,0)</f>
        <v>#N/A</v>
      </c>
      <c r="F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4226105442559</v>
      </c>
      <c r="C81" s="0" t="e">
        <f aca="false">VLOOKUP(A81,'BD-202604'!$A$1:$A$239,1,0)</f>
        <v>#N/A</v>
      </c>
      <c r="D81" s="0" t="e">
        <f aca="false">VLOOKUP(A81,'BD-202603'!$A$2:$A$214,1,0)</f>
        <v>#N/A</v>
      </c>
      <c r="E81" s="0" t="e">
        <f aca="false">VLOOKUP(A81,'BD-202602'!$A$2:$A$189,1,0)</f>
        <v>#N/A</v>
      </c>
      <c r="F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4226105445892</v>
      </c>
      <c r="C82" s="0" t="e">
        <f aca="false">VLOOKUP(A82,'BD-202604'!$A$1:$A$239,1,0)</f>
        <v>#N/A</v>
      </c>
      <c r="D82" s="0" t="e">
        <f aca="false">VLOOKUP(A82,'BD-202603'!$A$2:$A$214,1,0)</f>
        <v>#N/A</v>
      </c>
      <c r="E82" s="0" t="e">
        <f aca="false">VLOOKUP(A82,'BD-202602'!$A$2:$A$189,1,0)</f>
        <v>#N/A</v>
      </c>
      <c r="F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4226105446442</v>
      </c>
      <c r="C83" s="0" t="e">
        <f aca="false">VLOOKUP(A83,'BD-202604'!$A$1:$A$239,1,0)</f>
        <v>#N/A</v>
      </c>
      <c r="D83" s="0" t="e">
        <f aca="false">VLOOKUP(A83,'BD-202603'!$A$2:$A$214,1,0)</f>
        <v>#N/A</v>
      </c>
      <c r="E83" s="0" t="e">
        <f aca="false">VLOOKUP(A83,'BD-202602'!$A$2:$A$189,1,0)</f>
        <v>#N/A</v>
      </c>
      <c r="F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4226105446520</v>
      </c>
      <c r="C84" s="0" t="e">
        <f aca="false">VLOOKUP(A84,'BD-202604'!$A$1:$A$239,1,0)</f>
        <v>#N/A</v>
      </c>
      <c r="D84" s="0" t="e">
        <f aca="false">VLOOKUP(A84,'BD-202603'!$A$2:$A$214,1,0)</f>
        <v>#N/A</v>
      </c>
      <c r="E84" s="0" t="e">
        <f aca="false">VLOOKUP(A84,'BD-202602'!$A$2:$A$189,1,0)</f>
        <v>#N/A</v>
      </c>
      <c r="F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4226105447620</v>
      </c>
      <c r="C85" s="0" t="e">
        <f aca="false">VLOOKUP(A85,'BD-202604'!$A$1:$A$239,1,0)</f>
        <v>#N/A</v>
      </c>
      <c r="D85" s="0" t="e">
        <f aca="false">VLOOKUP(A85,'BD-202603'!$A$2:$A$214,1,0)</f>
        <v>#N/A</v>
      </c>
      <c r="E85" s="0" t="e">
        <f aca="false">VLOOKUP(A85,'BD-202602'!$A$2:$A$189,1,0)</f>
        <v>#N/A</v>
      </c>
      <c r="F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4226105448961</v>
      </c>
      <c r="C86" s="0" t="e">
        <f aca="false">VLOOKUP(A86,'BD-202604'!$A$1:$A$239,1,0)</f>
        <v>#N/A</v>
      </c>
      <c r="D86" s="0" t="e">
        <f aca="false">VLOOKUP(A86,'BD-202603'!$A$2:$A$214,1,0)</f>
        <v>#N/A</v>
      </c>
      <c r="E86" s="0" t="e">
        <f aca="false">VLOOKUP(A86,'BD-202602'!$A$2:$A$189,1,0)</f>
        <v>#N/A</v>
      </c>
      <c r="F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4226105448972</v>
      </c>
      <c r="C87" s="0" t="e">
        <f aca="false">VLOOKUP(A87,'BD-202604'!$A$1:$A$239,1,0)</f>
        <v>#N/A</v>
      </c>
      <c r="D87" s="0" t="e">
        <f aca="false">VLOOKUP(A87,'BD-202603'!$A$2:$A$214,1,0)</f>
        <v>#N/A</v>
      </c>
      <c r="E87" s="0" t="e">
        <f aca="false">VLOOKUP(A87,'BD-202602'!$A$2:$A$189,1,0)</f>
        <v>#N/A</v>
      </c>
      <c r="F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4226105449093</v>
      </c>
      <c r="C88" s="0" t="e">
        <f aca="false">VLOOKUP(A88,'BD-202604'!$A$1:$A$239,1,0)</f>
        <v>#N/A</v>
      </c>
      <c r="D88" s="0" t="e">
        <f aca="false">VLOOKUP(A88,'BD-202603'!$A$2:$A$214,1,0)</f>
        <v>#N/A</v>
      </c>
      <c r="E88" s="0" t="e">
        <f aca="false">VLOOKUP(A88,'BD-202602'!$A$2:$A$189,1,0)</f>
        <v>#N/A</v>
      </c>
      <c r="F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4226105451810</v>
      </c>
      <c r="C89" s="0" t="e">
        <f aca="false">VLOOKUP(A89,'BD-202604'!$A$1:$A$239,1,0)</f>
        <v>#N/A</v>
      </c>
      <c r="D89" s="0" t="e">
        <f aca="false">VLOOKUP(A89,'BD-202603'!$A$2:$A$214,1,0)</f>
        <v>#N/A</v>
      </c>
      <c r="E89" s="0" t="e">
        <f aca="false">VLOOKUP(A89,'BD-202602'!$A$2:$A$189,1,0)</f>
        <v>#N/A</v>
      </c>
      <c r="F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4226105452052</v>
      </c>
      <c r="C90" s="0" t="e">
        <f aca="false">VLOOKUP(A90,'BD-202604'!$A$1:$A$239,1,0)</f>
        <v>#N/A</v>
      </c>
      <c r="D90" s="0" t="e">
        <f aca="false">VLOOKUP(A90,'BD-202603'!$A$2:$A$214,1,0)</f>
        <v>#N/A</v>
      </c>
      <c r="E90" s="0" t="e">
        <f aca="false">VLOOKUP(A90,'BD-202602'!$A$2:$A$189,1,0)</f>
        <v>#N/A</v>
      </c>
      <c r="F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4226105452195</v>
      </c>
      <c r="C91" s="0" t="e">
        <f aca="false">VLOOKUP(A91,'BD-202604'!$A$1:$A$239,1,0)</f>
        <v>#N/A</v>
      </c>
      <c r="D91" s="0" t="e">
        <f aca="false">VLOOKUP(A91,'BD-202603'!$A$2:$A$214,1,0)</f>
        <v>#N/A</v>
      </c>
      <c r="E91" s="0" t="e">
        <f aca="false">VLOOKUP(A91,'BD-202602'!$A$2:$A$189,1,0)</f>
        <v>#N/A</v>
      </c>
      <c r="F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4226105453724</v>
      </c>
      <c r="C92" s="0" t="e">
        <f aca="false">VLOOKUP(A92,'BD-202604'!$A$1:$A$239,1,0)</f>
        <v>#N/A</v>
      </c>
      <c r="D92" s="0" t="e">
        <f aca="false">VLOOKUP(A92,'BD-202603'!$A$2:$A$214,1,0)</f>
        <v>#N/A</v>
      </c>
      <c r="E92" s="0" t="e">
        <f aca="false">VLOOKUP(A92,'BD-202602'!$A$2:$A$189,1,0)</f>
        <v>#N/A</v>
      </c>
      <c r="F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4226105455396</v>
      </c>
      <c r="C93" s="0" t="e">
        <f aca="false">VLOOKUP(A93,'BD-202604'!$A$1:$A$239,1,0)</f>
        <v>#N/A</v>
      </c>
      <c r="D93" s="0" t="e">
        <f aca="false">VLOOKUP(A93,'BD-202603'!$A$2:$A$214,1,0)</f>
        <v>#N/A</v>
      </c>
      <c r="E93" s="0" t="e">
        <f aca="false">VLOOKUP(A93,'BD-202602'!$A$2:$A$189,1,0)</f>
        <v>#N/A</v>
      </c>
      <c r="F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4226105457222</v>
      </c>
      <c r="C94" s="0" t="e">
        <f aca="false">VLOOKUP(A94,'BD-202604'!$A$1:$A$239,1,0)</f>
        <v>#N/A</v>
      </c>
      <c r="D94" s="0" t="e">
        <f aca="false">VLOOKUP(A94,'BD-202603'!$A$2:$A$214,1,0)</f>
        <v>#N/A</v>
      </c>
      <c r="E94" s="0" t="e">
        <f aca="false">VLOOKUP(A94,'BD-202602'!$A$2:$A$189,1,0)</f>
        <v>#N/A</v>
      </c>
      <c r="F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4226105458509</v>
      </c>
      <c r="C95" s="0" t="e">
        <f aca="false">VLOOKUP(A95,'BD-202604'!$A$1:$A$239,1,0)</f>
        <v>#N/A</v>
      </c>
      <c r="D95" s="0" t="e">
        <f aca="false">VLOOKUP(A95,'BD-202603'!$A$2:$A$214,1,0)</f>
        <v>#N/A</v>
      </c>
      <c r="E95" s="0" t="e">
        <f aca="false">VLOOKUP(A95,'BD-202602'!$A$2:$A$189,1,0)</f>
        <v>#N/A</v>
      </c>
      <c r="F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4226105458950</v>
      </c>
      <c r="C96" s="0" t="e">
        <f aca="false">VLOOKUP(A96,'BD-202604'!$A$1:$A$239,1,0)</f>
        <v>#N/A</v>
      </c>
      <c r="D96" s="0" t="e">
        <f aca="false">VLOOKUP(A96,'BD-202603'!$A$2:$A$214,1,0)</f>
        <v>#N/A</v>
      </c>
      <c r="E96" s="0" t="e">
        <f aca="false">VLOOKUP(A96,'BD-202602'!$A$2:$A$189,1,0)</f>
        <v>#N/A</v>
      </c>
      <c r="F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4226105460930</v>
      </c>
      <c r="C97" s="0" t="e">
        <f aca="false">VLOOKUP(A97,'BD-202604'!$A$1:$A$239,1,0)</f>
        <v>#N/A</v>
      </c>
      <c r="D97" s="0" t="e">
        <f aca="false">VLOOKUP(A97,'BD-202603'!$A$2:$A$214,1,0)</f>
        <v>#N/A</v>
      </c>
      <c r="E97" s="0" t="e">
        <f aca="false">VLOOKUP(A97,'BD-202602'!$A$2:$A$189,1,0)</f>
        <v>#N/A</v>
      </c>
      <c r="F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4226105462315</v>
      </c>
      <c r="C98" s="0" t="e">
        <f aca="false">VLOOKUP(A98,'BD-202604'!$A$1:$A$239,1,0)</f>
        <v>#N/A</v>
      </c>
      <c r="D98" s="0" t="e">
        <f aca="false">VLOOKUP(A98,'BD-202603'!$A$2:$A$214,1,0)</f>
        <v>#N/A</v>
      </c>
      <c r="E98" s="0" t="e">
        <f aca="false">VLOOKUP(A98,'BD-202602'!$A$2:$A$189,1,0)</f>
        <v>#N/A</v>
      </c>
      <c r="F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4226105466638</v>
      </c>
      <c r="C99" s="0" t="e">
        <f aca="false">VLOOKUP(A99,'BD-202604'!$A$1:$A$239,1,0)</f>
        <v>#N/A</v>
      </c>
      <c r="D99" s="0" t="e">
        <f aca="false">VLOOKUP(A99,'BD-202603'!$A$2:$A$214,1,0)</f>
        <v>#N/A</v>
      </c>
      <c r="E99" s="0" t="e">
        <f aca="false">VLOOKUP(A99,'BD-202602'!$A$2:$A$189,1,0)</f>
        <v>#N/A</v>
      </c>
      <c r="F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4226105466814</v>
      </c>
      <c r="C100" s="0" t="e">
        <f aca="false">VLOOKUP(A100,'BD-202604'!$A$1:$A$239,1,0)</f>
        <v>#N/A</v>
      </c>
      <c r="D100" s="0" t="e">
        <f aca="false">VLOOKUP(A100,'BD-202603'!$A$2:$A$214,1,0)</f>
        <v>#N/A</v>
      </c>
      <c r="E100" s="0" t="e">
        <f aca="false">VLOOKUP(A100,'BD-202602'!$A$2:$A$189,1,0)</f>
        <v>#N/A</v>
      </c>
      <c r="F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4226105467750</v>
      </c>
      <c r="C101" s="0" t="e">
        <f aca="false">VLOOKUP(A101,'BD-202604'!$A$1:$A$239,1,0)</f>
        <v>#N/A</v>
      </c>
      <c r="D101" s="0" t="e">
        <f aca="false">VLOOKUP(A101,'BD-202603'!$A$2:$A$214,1,0)</f>
        <v>#N/A</v>
      </c>
      <c r="E101" s="0" t="e">
        <f aca="false">VLOOKUP(A101,'BD-202602'!$A$2:$A$189,1,0)</f>
        <v>#N/A</v>
      </c>
      <c r="F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4226105470334</v>
      </c>
      <c r="C102" s="0" t="e">
        <f aca="false">VLOOKUP(A102,'BD-202604'!$A$1:$A$239,1,0)</f>
        <v>#N/A</v>
      </c>
      <c r="D102" s="0" t="e">
        <f aca="false">VLOOKUP(A102,'BD-202603'!$A$2:$A$214,1,0)</f>
        <v>#N/A</v>
      </c>
      <c r="E102" s="0" t="e">
        <f aca="false">VLOOKUP(A102,'BD-202602'!$A$2:$A$189,1,0)</f>
        <v>#N/A</v>
      </c>
      <c r="F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4226105471027</v>
      </c>
      <c r="C103" s="0" t="e">
        <f aca="false">VLOOKUP(A103,'BD-202604'!$A$1:$A$239,1,0)</f>
        <v>#N/A</v>
      </c>
      <c r="D103" s="0" t="e">
        <f aca="false">VLOOKUP(A103,'BD-202603'!$A$2:$A$214,1,0)</f>
        <v>#N/A</v>
      </c>
      <c r="E103" s="0" t="e">
        <f aca="false">VLOOKUP(A103,'BD-202602'!$A$2:$A$189,1,0)</f>
        <v>#N/A</v>
      </c>
      <c r="F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4226105471643</v>
      </c>
      <c r="C104" s="0" t="e">
        <f aca="false">VLOOKUP(A104,'BD-202604'!$A$1:$A$239,1,0)</f>
        <v>#N/A</v>
      </c>
      <c r="D104" s="0" t="e">
        <f aca="false">VLOOKUP(A104,'BD-202603'!$A$2:$A$214,1,0)</f>
        <v>#N/A</v>
      </c>
      <c r="E104" s="0" t="e">
        <f aca="false">VLOOKUP(A104,'BD-202602'!$A$2:$A$189,1,0)</f>
        <v>#N/A</v>
      </c>
      <c r="F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4226105476340</v>
      </c>
      <c r="C105" s="0" t="e">
        <f aca="false">VLOOKUP(A105,'BD-202604'!$A$1:$A$239,1,0)</f>
        <v>#N/A</v>
      </c>
      <c r="D105" s="0" t="e">
        <f aca="false">VLOOKUP(A105,'BD-202603'!$A$2:$A$214,1,0)</f>
        <v>#N/A</v>
      </c>
      <c r="E105" s="0" t="e">
        <f aca="false">VLOOKUP(A105,'BD-202602'!$A$2:$A$189,1,0)</f>
        <v>#N/A</v>
      </c>
      <c r="F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4226105476351</v>
      </c>
      <c r="C106" s="0" t="e">
        <f aca="false">VLOOKUP(A106,'BD-202604'!$A$1:$A$239,1,0)</f>
        <v>#N/A</v>
      </c>
      <c r="D106" s="0" t="e">
        <f aca="false">VLOOKUP(A106,'BD-202603'!$A$2:$A$214,1,0)</f>
        <v>#N/A</v>
      </c>
      <c r="E106" s="0" t="e">
        <f aca="false">VLOOKUP(A106,'BD-202602'!$A$2:$A$189,1,0)</f>
        <v>#N/A</v>
      </c>
      <c r="F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4226105476362</v>
      </c>
      <c r="C107" s="0" t="e">
        <f aca="false">VLOOKUP(A107,'BD-202604'!$A$1:$A$239,1,0)</f>
        <v>#N/A</v>
      </c>
      <c r="D107" s="0" t="e">
        <f aca="false">VLOOKUP(A107,'BD-202603'!$A$2:$A$214,1,0)</f>
        <v>#N/A</v>
      </c>
      <c r="E107" s="0" t="e">
        <f aca="false">VLOOKUP(A107,'BD-202602'!$A$2:$A$189,1,0)</f>
        <v>#N/A</v>
      </c>
      <c r="F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4226105476384</v>
      </c>
      <c r="C108" s="0" t="e">
        <f aca="false">VLOOKUP(A108,'BD-202604'!$A$1:$A$239,1,0)</f>
        <v>#N/A</v>
      </c>
      <c r="D108" s="0" t="e">
        <f aca="false">VLOOKUP(A108,'BD-202603'!$A$2:$A$214,1,0)</f>
        <v>#N/A</v>
      </c>
      <c r="E108" s="0" t="e">
        <f aca="false">VLOOKUP(A108,'BD-202602'!$A$2:$A$189,1,0)</f>
        <v>#N/A</v>
      </c>
      <c r="F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4226105476395</v>
      </c>
      <c r="C109" s="0" t="e">
        <f aca="false">VLOOKUP(A109,'BD-202604'!$A$1:$A$239,1,0)</f>
        <v>#N/A</v>
      </c>
      <c r="D109" s="0" t="e">
        <f aca="false">VLOOKUP(A109,'BD-202603'!$A$2:$A$214,1,0)</f>
        <v>#N/A</v>
      </c>
      <c r="E109" s="0" t="e">
        <f aca="false">VLOOKUP(A109,'BD-202602'!$A$2:$A$189,1,0)</f>
        <v>#N/A</v>
      </c>
      <c r="F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4226102924373</v>
      </c>
      <c r="B110" s="0" t="n">
        <v>3039250</v>
      </c>
      <c r="C110" s="0" t="e">
        <f aca="false">VLOOKUP(A110,'BD-202604'!$A$1:$A$239,1,0)</f>
        <v>#N/A</v>
      </c>
      <c r="D110" s="0" t="e">
        <f aca="false">VLOOKUP(A110,'BD-202603'!$A$2:$A$214,1,0)</f>
        <v>#N/A</v>
      </c>
      <c r="E110" s="0" t="e">
        <f aca="false">VLOOKUP(A110,'BD-202602'!$A$2:$A$189,1,0)</f>
        <v>#N/A</v>
      </c>
      <c r="F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4226102947814</v>
      </c>
      <c r="C111" s="0" t="e">
        <f aca="false">VLOOKUP(A111,'BD-202604'!$A$1:$A$239,1,0)</f>
        <v>#N/A</v>
      </c>
      <c r="D111" s="0" t="e">
        <f aca="false">VLOOKUP(A111,'BD-202603'!$A$2:$A$214,1,0)</f>
        <v>#N/A</v>
      </c>
      <c r="E111" s="0" t="e">
        <f aca="false">VLOOKUP(A111,'BD-202602'!$A$2:$A$189,1,0)</f>
        <v>#N/A</v>
      </c>
      <c r="F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4226102947870</v>
      </c>
      <c r="C112" s="0" t="e">
        <f aca="false">VLOOKUP(A112,'BD-202604'!$A$1:$A$239,1,0)</f>
        <v>#N/A</v>
      </c>
      <c r="D112" s="0" t="e">
        <f aca="false">VLOOKUP(A112,'BD-202603'!$A$2:$A$214,1,0)</f>
        <v>#N/A</v>
      </c>
      <c r="E112" s="0" t="e">
        <f aca="false">VLOOKUP(A112,'BD-202602'!$A$2:$A$189,1,0)</f>
        <v>#N/A</v>
      </c>
      <c r="F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4226102947880</v>
      </c>
      <c r="C113" s="0" t="e">
        <f aca="false">VLOOKUP(A113,'BD-202604'!$A$1:$A$239,1,0)</f>
        <v>#N/A</v>
      </c>
      <c r="D113" s="0" t="e">
        <f aca="false">VLOOKUP(A113,'BD-202603'!$A$2:$A$214,1,0)</f>
        <v>#N/A</v>
      </c>
      <c r="E113" s="0" t="e">
        <f aca="false">VLOOKUP(A113,'BD-202602'!$A$2:$A$189,1,0)</f>
        <v>#N/A</v>
      </c>
      <c r="F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4226102947891</v>
      </c>
      <c r="C114" s="0" t="e">
        <f aca="false">VLOOKUP(A114,'BD-202604'!$A$1:$A$239,1,0)</f>
        <v>#N/A</v>
      </c>
      <c r="D114" s="0" t="e">
        <f aca="false">VLOOKUP(A114,'BD-202603'!$A$2:$A$214,1,0)</f>
        <v>#N/A</v>
      </c>
      <c r="E114" s="0" t="e">
        <f aca="false">VLOOKUP(A114,'BD-202602'!$A$2:$A$189,1,0)</f>
        <v>#N/A</v>
      </c>
      <c r="F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4226102947902</v>
      </c>
      <c r="C115" s="0" t="e">
        <f aca="false">VLOOKUP(A115,'BD-202604'!$A$1:$A$239,1,0)</f>
        <v>#N/A</v>
      </c>
      <c r="D115" s="0" t="e">
        <f aca="false">VLOOKUP(A115,'BD-202603'!$A$2:$A$214,1,0)</f>
        <v>#N/A</v>
      </c>
      <c r="E115" s="0" t="e">
        <f aca="false">VLOOKUP(A115,'BD-202602'!$A$2:$A$189,1,0)</f>
        <v>#N/A</v>
      </c>
      <c r="F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4226102947913</v>
      </c>
      <c r="C116" s="0" t="e">
        <f aca="false">VLOOKUP(A116,'BD-202604'!$A$1:$A$239,1,0)</f>
        <v>#N/A</v>
      </c>
      <c r="D116" s="0" t="e">
        <f aca="false">VLOOKUP(A116,'BD-202603'!$A$2:$A$214,1,0)</f>
        <v>#N/A</v>
      </c>
      <c r="E116" s="0" t="e">
        <f aca="false">VLOOKUP(A116,'BD-202602'!$A$2:$A$189,1,0)</f>
        <v>#N/A</v>
      </c>
      <c r="F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4226102947946</v>
      </c>
      <c r="C117" s="0" t="e">
        <f aca="false">VLOOKUP(A117,'BD-202604'!$A$1:$A$239,1,0)</f>
        <v>#N/A</v>
      </c>
      <c r="D117" s="0" t="e">
        <f aca="false">VLOOKUP(A117,'BD-202603'!$A$2:$A$214,1,0)</f>
        <v>#N/A</v>
      </c>
      <c r="E117" s="0" t="e">
        <f aca="false">VLOOKUP(A117,'BD-202602'!$A$2:$A$189,1,0)</f>
        <v>#N/A</v>
      </c>
      <c r="F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4226102947748</v>
      </c>
      <c r="C118" s="0" t="e">
        <f aca="false">VLOOKUP(A118,'BD-202604'!$A$1:$A$239,1,0)</f>
        <v>#N/A</v>
      </c>
      <c r="D118" s="0" t="e">
        <f aca="false">VLOOKUP(A118,'BD-202603'!$A$2:$A$214,1,0)</f>
        <v>#N/A</v>
      </c>
      <c r="E118" s="0" t="e">
        <f aca="false">VLOOKUP(A118,'BD-202602'!$A$2:$A$189,1,0)</f>
        <v>#N/A</v>
      </c>
      <c r="F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4226102947979</v>
      </c>
      <c r="C119" s="0" t="e">
        <f aca="false">VLOOKUP(A119,'BD-202604'!$A$1:$A$239,1,0)</f>
        <v>#N/A</v>
      </c>
      <c r="D119" s="0" t="e">
        <f aca="false">VLOOKUP(A119,'BD-202603'!$A$2:$A$214,1,0)</f>
        <v>#N/A</v>
      </c>
      <c r="E119" s="0" t="e">
        <f aca="false">VLOOKUP(A119,'BD-202602'!$A$2:$A$189,1,0)</f>
        <v>#N/A</v>
      </c>
      <c r="F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4226102947990</v>
      </c>
      <c r="C120" s="0" t="e">
        <f aca="false">VLOOKUP(A120,'BD-202604'!$A$1:$A$239,1,0)</f>
        <v>#N/A</v>
      </c>
      <c r="D120" s="0" t="e">
        <f aca="false">VLOOKUP(A120,'BD-202603'!$A$2:$A$214,1,0)</f>
        <v>#N/A</v>
      </c>
      <c r="E120" s="0" t="e">
        <f aca="false">VLOOKUP(A120,'BD-202602'!$A$2:$A$189,1,0)</f>
        <v>#N/A</v>
      </c>
      <c r="F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4226102948001</v>
      </c>
      <c r="C121" s="0" t="e">
        <f aca="false">VLOOKUP(A121,'BD-202604'!$A$1:$A$239,1,0)</f>
        <v>#N/A</v>
      </c>
      <c r="D121" s="0" t="e">
        <f aca="false">VLOOKUP(A121,'BD-202603'!$A$2:$A$214,1,0)</f>
        <v>#N/A</v>
      </c>
      <c r="E121" s="0" t="e">
        <f aca="false">VLOOKUP(A121,'BD-202602'!$A$2:$A$189,1,0)</f>
        <v>#N/A</v>
      </c>
      <c r="F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4226102948287</v>
      </c>
      <c r="C122" s="0" t="e">
        <f aca="false">VLOOKUP(A122,'BD-202604'!$A$1:$A$239,1,0)</f>
        <v>#N/A</v>
      </c>
      <c r="D122" s="0" t="e">
        <f aca="false">VLOOKUP(A122,'BD-202603'!$A$2:$A$214,1,0)</f>
        <v>#N/A</v>
      </c>
      <c r="E122" s="0" t="e">
        <f aca="false">VLOOKUP(A122,'BD-202602'!$A$2:$A$189,1,0)</f>
        <v>#N/A</v>
      </c>
      <c r="F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4226102948298</v>
      </c>
      <c r="C123" s="0" t="e">
        <f aca="false">VLOOKUP(A123,'BD-202604'!$A$1:$A$239,1,0)</f>
        <v>#N/A</v>
      </c>
      <c r="D123" s="0" t="e">
        <f aca="false">VLOOKUP(A123,'BD-202603'!$A$2:$A$214,1,0)</f>
        <v>#N/A</v>
      </c>
      <c r="E123" s="0" t="e">
        <f aca="false">VLOOKUP(A123,'BD-202602'!$A$2:$A$189,1,0)</f>
        <v>#N/A</v>
      </c>
      <c r="F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4226102957109</v>
      </c>
      <c r="C124" s="0" t="e">
        <f aca="false">VLOOKUP(A124,'BD-202604'!$A$1:$A$239,1,0)</f>
        <v>#N/A</v>
      </c>
      <c r="D124" s="0" t="e">
        <f aca="false">VLOOKUP(A124,'BD-202603'!$A$2:$A$214,1,0)</f>
        <v>#N/A</v>
      </c>
      <c r="E124" s="0" t="e">
        <f aca="false">VLOOKUP(A124,'BD-202602'!$A$2:$A$189,1,0)</f>
        <v>#N/A</v>
      </c>
      <c r="F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4226102957110</v>
      </c>
      <c r="C125" s="0" t="e">
        <f aca="false">VLOOKUP(A125,'BD-202604'!$A$1:$A$239,1,0)</f>
        <v>#N/A</v>
      </c>
      <c r="D125" s="0" t="e">
        <f aca="false">VLOOKUP(A125,'BD-202603'!$A$2:$A$214,1,0)</f>
        <v>#N/A</v>
      </c>
      <c r="E125" s="0" t="e">
        <f aca="false">VLOOKUP(A125,'BD-202602'!$A$2:$A$189,1,0)</f>
        <v>#N/A</v>
      </c>
      <c r="F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4226102947957</v>
      </c>
      <c r="C126" s="0" t="e">
        <f aca="false">VLOOKUP(A126,'BD-202604'!$A$1:$A$239,1,0)</f>
        <v>#N/A</v>
      </c>
      <c r="D126" s="0" t="e">
        <f aca="false">VLOOKUP(A126,'BD-202603'!$A$2:$A$214,1,0)</f>
        <v>#N/A</v>
      </c>
      <c r="E126" s="0" t="e">
        <f aca="false">VLOOKUP(A126,'BD-202602'!$A$2:$A$189,1,0)</f>
        <v>#N/A</v>
      </c>
      <c r="F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4226102957131</v>
      </c>
      <c r="C127" s="0" t="e">
        <f aca="false">VLOOKUP(A127,'BD-202604'!$A$1:$A$239,1,0)</f>
        <v>#N/A</v>
      </c>
      <c r="D127" s="0" t="e">
        <f aca="false">VLOOKUP(A127,'BD-202603'!$A$2:$A$214,1,0)</f>
        <v>#N/A</v>
      </c>
      <c r="E127" s="0" t="e">
        <f aca="false">VLOOKUP(A127,'BD-202602'!$A$2:$A$189,1,0)</f>
        <v>#N/A</v>
      </c>
      <c r="F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4226102957142</v>
      </c>
      <c r="C128" s="0" t="e">
        <f aca="false">VLOOKUP(A128,'BD-202604'!$A$1:$A$239,1,0)</f>
        <v>#N/A</v>
      </c>
      <c r="D128" s="0" t="e">
        <f aca="false">VLOOKUP(A128,'BD-202603'!$A$2:$A$214,1,0)</f>
        <v>#N/A</v>
      </c>
      <c r="E128" s="0" t="e">
        <f aca="false">VLOOKUP(A128,'BD-202602'!$A$2:$A$189,1,0)</f>
        <v>#N/A</v>
      </c>
      <c r="F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4226102957153</v>
      </c>
      <c r="C129" s="0" t="e">
        <f aca="false">VLOOKUP(A129,'BD-202604'!$A$1:$A$239,1,0)</f>
        <v>#N/A</v>
      </c>
      <c r="D129" s="0" t="e">
        <f aca="false">VLOOKUP(A129,'BD-202603'!$A$2:$A$214,1,0)</f>
        <v>#N/A</v>
      </c>
      <c r="E129" s="0" t="e">
        <f aca="false">VLOOKUP(A129,'BD-202602'!$A$2:$A$189,1,0)</f>
        <v>#N/A</v>
      </c>
      <c r="F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4226102957164</v>
      </c>
      <c r="C130" s="0" t="e">
        <f aca="false">VLOOKUP(A130,'BD-202604'!$A$1:$A$239,1,0)</f>
        <v>#N/A</v>
      </c>
      <c r="D130" s="0" t="e">
        <f aca="false">VLOOKUP(A130,'BD-202603'!$A$2:$A$214,1,0)</f>
        <v>#N/A</v>
      </c>
      <c r="E130" s="0" t="e">
        <f aca="false">VLOOKUP(A130,'BD-202602'!$A$2:$A$189,1,0)</f>
        <v>#N/A</v>
      </c>
      <c r="F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4226102957175</v>
      </c>
      <c r="C131" s="0" t="e">
        <f aca="false">VLOOKUP(A131,'BD-202604'!$A$1:$A$239,1,0)</f>
        <v>#N/A</v>
      </c>
      <c r="D131" s="0" t="e">
        <f aca="false">VLOOKUP(A131,'BD-202603'!$A$2:$A$214,1,0)</f>
        <v>#N/A</v>
      </c>
      <c r="E131" s="0" t="e">
        <f aca="false">VLOOKUP(A131,'BD-202602'!$A$2:$A$189,1,0)</f>
        <v>#N/A</v>
      </c>
      <c r="F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4226102957186</v>
      </c>
      <c r="C132" s="0" t="e">
        <f aca="false">VLOOKUP(A132,'BD-202604'!$A$1:$A$239,1,0)</f>
        <v>#N/A</v>
      </c>
      <c r="D132" s="0" t="e">
        <f aca="false">VLOOKUP(A132,'BD-202603'!$A$2:$A$214,1,0)</f>
        <v>#N/A</v>
      </c>
      <c r="E132" s="0" t="e">
        <f aca="false">VLOOKUP(A132,'BD-202602'!$A$2:$A$189,1,0)</f>
        <v>#N/A</v>
      </c>
      <c r="F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4226102957197</v>
      </c>
      <c r="C133" s="0" t="e">
        <f aca="false">VLOOKUP(A133,'BD-202604'!$A$1:$A$239,1,0)</f>
        <v>#N/A</v>
      </c>
      <c r="D133" s="0" t="e">
        <f aca="false">VLOOKUP(A133,'BD-202603'!$A$2:$A$214,1,0)</f>
        <v>#N/A</v>
      </c>
      <c r="E133" s="0" t="e">
        <f aca="false">VLOOKUP(A133,'BD-202602'!$A$2:$A$189,1,0)</f>
        <v>#N/A</v>
      </c>
      <c r="F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4226102957120</v>
      </c>
      <c r="C134" s="0" t="e">
        <f aca="false">VLOOKUP(A134,'BD-202604'!$A$1:$A$239,1,0)</f>
        <v>#N/A</v>
      </c>
      <c r="D134" s="0" t="e">
        <f aca="false">VLOOKUP(A134,'BD-202603'!$A$2:$A$214,1,0)</f>
        <v>#N/A</v>
      </c>
      <c r="E134" s="0" t="e">
        <f aca="false">VLOOKUP(A134,'BD-202602'!$A$2:$A$189,1,0)</f>
        <v>#N/A</v>
      </c>
      <c r="F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4226102957219</v>
      </c>
      <c r="C135" s="0" t="e">
        <f aca="false">VLOOKUP(A135,'BD-202604'!$A$1:$A$239,1,0)</f>
        <v>#N/A</v>
      </c>
      <c r="D135" s="0" t="e">
        <f aca="false">VLOOKUP(A135,'BD-202603'!$A$2:$A$214,1,0)</f>
        <v>#N/A</v>
      </c>
      <c r="E135" s="0" t="e">
        <f aca="false">VLOOKUP(A135,'BD-202602'!$A$2:$A$189,1,0)</f>
        <v>#N/A</v>
      </c>
      <c r="F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4226102957220</v>
      </c>
      <c r="C136" s="0" t="e">
        <f aca="false">VLOOKUP(A136,'BD-202604'!$A$1:$A$239,1,0)</f>
        <v>#N/A</v>
      </c>
      <c r="D136" s="0" t="e">
        <f aca="false">VLOOKUP(A136,'BD-202603'!$A$2:$A$214,1,0)</f>
        <v>#N/A</v>
      </c>
      <c r="E136" s="0" t="e">
        <f aca="false">VLOOKUP(A136,'BD-202602'!$A$2:$A$189,1,0)</f>
        <v>#N/A</v>
      </c>
      <c r="F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4226102957230</v>
      </c>
      <c r="C137" s="0" t="e">
        <f aca="false">VLOOKUP(A137,'BD-202604'!$A$1:$A$239,1,0)</f>
        <v>#N/A</v>
      </c>
      <c r="D137" s="0" t="e">
        <f aca="false">VLOOKUP(A137,'BD-202603'!$A$2:$A$214,1,0)</f>
        <v>#N/A</v>
      </c>
      <c r="E137" s="0" t="e">
        <f aca="false">VLOOKUP(A137,'BD-202602'!$A$2:$A$189,1,0)</f>
        <v>#N/A</v>
      </c>
      <c r="F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4226102957241</v>
      </c>
      <c r="C138" s="0" t="e">
        <f aca="false">VLOOKUP(A138,'BD-202604'!$A$1:$A$239,1,0)</f>
        <v>#N/A</v>
      </c>
      <c r="D138" s="0" t="e">
        <f aca="false">VLOOKUP(A138,'BD-202603'!$A$2:$A$214,1,0)</f>
        <v>#N/A</v>
      </c>
      <c r="E138" s="0" t="e">
        <f aca="false">VLOOKUP(A138,'BD-202602'!$A$2:$A$189,1,0)</f>
        <v>#N/A</v>
      </c>
      <c r="F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4226102957252</v>
      </c>
      <c r="C139" s="0" t="e">
        <f aca="false">VLOOKUP(A139,'BD-202604'!$A$1:$A$239,1,0)</f>
        <v>#N/A</v>
      </c>
      <c r="D139" s="0" t="e">
        <f aca="false">VLOOKUP(A139,'BD-202603'!$A$2:$A$214,1,0)</f>
        <v>#N/A</v>
      </c>
      <c r="E139" s="0" t="e">
        <f aca="false">VLOOKUP(A139,'BD-202602'!$A$2:$A$189,1,0)</f>
        <v>#N/A</v>
      </c>
      <c r="F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4226102957263</v>
      </c>
      <c r="C140" s="0" t="e">
        <f aca="false">VLOOKUP(A140,'BD-202604'!$A$1:$A$239,1,0)</f>
        <v>#N/A</v>
      </c>
      <c r="D140" s="0" t="e">
        <f aca="false">VLOOKUP(A140,'BD-202603'!$A$2:$A$214,1,0)</f>
        <v>#N/A</v>
      </c>
      <c r="E140" s="0" t="e">
        <f aca="false">VLOOKUP(A140,'BD-202602'!$A$2:$A$189,1,0)</f>
        <v>#N/A</v>
      </c>
      <c r="F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4226102957274</v>
      </c>
      <c r="C141" s="0" t="e">
        <f aca="false">VLOOKUP(A141,'BD-202604'!$A$1:$A$239,1,0)</f>
        <v>#N/A</v>
      </c>
      <c r="D141" s="0" t="e">
        <f aca="false">VLOOKUP(A141,'BD-202603'!$A$2:$A$214,1,0)</f>
        <v>#N/A</v>
      </c>
      <c r="E141" s="0" t="e">
        <f aca="false">VLOOKUP(A141,'BD-202602'!$A$2:$A$189,1,0)</f>
        <v>#N/A</v>
      </c>
      <c r="F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4226102957208</v>
      </c>
      <c r="C142" s="0" t="e">
        <f aca="false">VLOOKUP(A142,'BD-202604'!$A$1:$A$239,1,0)</f>
        <v>#N/A</v>
      </c>
      <c r="D142" s="0" t="e">
        <f aca="false">VLOOKUP(A142,'BD-202603'!$A$2:$A$214,1,0)</f>
        <v>#N/A</v>
      </c>
      <c r="E142" s="0" t="e">
        <f aca="false">VLOOKUP(A142,'BD-202602'!$A$2:$A$189,1,0)</f>
        <v>#N/A</v>
      </c>
      <c r="F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4226102957296</v>
      </c>
      <c r="C143" s="0" t="e">
        <f aca="false">VLOOKUP(A143,'BD-202604'!$A$1:$A$239,1,0)</f>
        <v>#N/A</v>
      </c>
      <c r="D143" s="0" t="e">
        <f aca="false">VLOOKUP(A143,'BD-202603'!$A$2:$A$214,1,0)</f>
        <v>#N/A</v>
      </c>
      <c r="E143" s="0" t="e">
        <f aca="false">VLOOKUP(A143,'BD-202602'!$A$2:$A$189,1,0)</f>
        <v>#N/A</v>
      </c>
      <c r="F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4226102957307</v>
      </c>
      <c r="C144" s="0" t="e">
        <f aca="false">VLOOKUP(A144,'BD-202604'!$A$1:$A$239,1,0)</f>
        <v>#N/A</v>
      </c>
      <c r="D144" s="0" t="e">
        <f aca="false">VLOOKUP(A144,'BD-202603'!$A$2:$A$214,1,0)</f>
        <v>#N/A</v>
      </c>
      <c r="E144" s="0" t="e">
        <f aca="false">VLOOKUP(A144,'BD-202602'!$A$2:$A$189,1,0)</f>
        <v>#N/A</v>
      </c>
      <c r="F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4226102957318</v>
      </c>
      <c r="C145" s="0" t="e">
        <f aca="false">VLOOKUP(A145,'BD-202604'!$A$1:$A$239,1,0)</f>
        <v>#N/A</v>
      </c>
      <c r="D145" s="0" t="e">
        <f aca="false">VLOOKUP(A145,'BD-202603'!$A$2:$A$214,1,0)</f>
        <v>#N/A</v>
      </c>
      <c r="E145" s="0" t="e">
        <f aca="false">VLOOKUP(A145,'BD-202602'!$A$2:$A$189,1,0)</f>
        <v>#N/A</v>
      </c>
      <c r="F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4226102957329</v>
      </c>
      <c r="C146" s="0" t="e">
        <f aca="false">VLOOKUP(A146,'BD-202604'!$A$1:$A$239,1,0)</f>
        <v>#N/A</v>
      </c>
      <c r="D146" s="0" t="e">
        <f aca="false">VLOOKUP(A146,'BD-202603'!$A$2:$A$214,1,0)</f>
        <v>#N/A</v>
      </c>
      <c r="E146" s="0" t="e">
        <f aca="false">VLOOKUP(A146,'BD-202602'!$A$2:$A$189,1,0)</f>
        <v>#N/A</v>
      </c>
      <c r="F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4226102957330</v>
      </c>
      <c r="C147" s="0" t="e">
        <f aca="false">VLOOKUP(A147,'BD-202604'!$A$1:$A$239,1,0)</f>
        <v>#N/A</v>
      </c>
      <c r="D147" s="0" t="e">
        <f aca="false">VLOOKUP(A147,'BD-202603'!$A$2:$A$214,1,0)</f>
        <v>#N/A</v>
      </c>
      <c r="E147" s="0" t="e">
        <f aca="false">VLOOKUP(A147,'BD-202602'!$A$2:$A$189,1,0)</f>
        <v>#N/A</v>
      </c>
      <c r="F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4226102957340</v>
      </c>
      <c r="C148" s="0" t="e">
        <f aca="false">VLOOKUP(A148,'BD-202604'!$A$1:$A$239,1,0)</f>
        <v>#N/A</v>
      </c>
      <c r="D148" s="0" t="e">
        <f aca="false">VLOOKUP(A148,'BD-202603'!$A$2:$A$214,1,0)</f>
        <v>#N/A</v>
      </c>
      <c r="E148" s="0" t="e">
        <f aca="false">VLOOKUP(A148,'BD-202602'!$A$2:$A$189,1,0)</f>
        <v>#N/A</v>
      </c>
      <c r="F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4226102957967</v>
      </c>
      <c r="C149" s="0" t="e">
        <f aca="false">VLOOKUP(A149,'BD-202604'!$A$1:$A$239,1,0)</f>
        <v>#N/A</v>
      </c>
      <c r="D149" s="0" t="e">
        <f aca="false">VLOOKUP(A149,'BD-202603'!$A$2:$A$214,1,0)</f>
        <v>#N/A</v>
      </c>
      <c r="E149" s="0" t="e">
        <f aca="false">VLOOKUP(A149,'BD-202602'!$A$2:$A$189,1,0)</f>
        <v>#N/A</v>
      </c>
      <c r="F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4226102957285</v>
      </c>
      <c r="C150" s="0" t="e">
        <f aca="false">VLOOKUP(A150,'BD-202604'!$A$1:$A$239,1,0)</f>
        <v>#N/A</v>
      </c>
      <c r="D150" s="0" t="e">
        <f aca="false">VLOOKUP(A150,'BD-202603'!$A$2:$A$214,1,0)</f>
        <v>#N/A</v>
      </c>
      <c r="E150" s="0" t="e">
        <f aca="false">VLOOKUP(A150,'BD-202602'!$A$2:$A$189,1,0)</f>
        <v>#N/A</v>
      </c>
      <c r="F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4226102966239</v>
      </c>
      <c r="C151" s="0" t="e">
        <f aca="false">VLOOKUP(A151,'BD-202604'!$A$1:$A$239,1,0)</f>
        <v>#N/A</v>
      </c>
      <c r="D151" s="0" t="e">
        <f aca="false">VLOOKUP(A151,'BD-202603'!$A$2:$A$214,1,0)</f>
        <v>#N/A</v>
      </c>
      <c r="E151" s="0" t="e">
        <f aca="false">VLOOKUP(A151,'BD-202602'!$A$2:$A$189,1,0)</f>
        <v>#N/A</v>
      </c>
      <c r="F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4226102966240</v>
      </c>
      <c r="C152" s="0" t="e">
        <f aca="false">VLOOKUP(A152,'BD-202604'!$A$1:$A$239,1,0)</f>
        <v>#N/A</v>
      </c>
      <c r="D152" s="0" t="e">
        <f aca="false">VLOOKUP(A152,'BD-202603'!$A$2:$A$214,1,0)</f>
        <v>#N/A</v>
      </c>
      <c r="E152" s="0" t="e">
        <f aca="false">VLOOKUP(A152,'BD-202602'!$A$2:$A$189,1,0)</f>
        <v>#N/A</v>
      </c>
      <c r="F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4226102966250</v>
      </c>
      <c r="C153" s="0" t="e">
        <f aca="false">VLOOKUP(A153,'BD-202604'!$A$1:$A$239,1,0)</f>
        <v>#N/A</v>
      </c>
      <c r="D153" s="0" t="e">
        <f aca="false">VLOOKUP(A153,'BD-202603'!$A$2:$A$214,1,0)</f>
        <v>#N/A</v>
      </c>
      <c r="E153" s="0" t="e">
        <f aca="false">VLOOKUP(A153,'BD-202602'!$A$2:$A$189,1,0)</f>
        <v>#N/A</v>
      </c>
      <c r="F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4226102966261</v>
      </c>
      <c r="C154" s="0" t="e">
        <f aca="false">VLOOKUP(A154,'BD-202604'!$A$1:$A$239,1,0)</f>
        <v>#N/A</v>
      </c>
      <c r="D154" s="0" t="e">
        <f aca="false">VLOOKUP(A154,'BD-202603'!$A$2:$A$214,1,0)</f>
        <v>#N/A</v>
      </c>
      <c r="E154" s="0" t="e">
        <f aca="false">VLOOKUP(A154,'BD-202602'!$A$2:$A$189,1,0)</f>
        <v>#N/A</v>
      </c>
      <c r="F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4226102966283</v>
      </c>
      <c r="C155" s="0" t="e">
        <f aca="false">VLOOKUP(A155,'BD-202604'!$A$1:$A$239,1,0)</f>
        <v>#N/A</v>
      </c>
      <c r="D155" s="0" t="e">
        <f aca="false">VLOOKUP(A155,'BD-202603'!$A$2:$A$214,1,0)</f>
        <v>#N/A</v>
      </c>
      <c r="E155" s="0" t="e">
        <f aca="false">VLOOKUP(A155,'BD-202602'!$A$2:$A$189,1,0)</f>
        <v>#N/A</v>
      </c>
      <c r="F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4226102966294</v>
      </c>
      <c r="C156" s="0" t="e">
        <f aca="false">VLOOKUP(A156,'BD-202604'!$A$1:$A$239,1,0)</f>
        <v>#N/A</v>
      </c>
      <c r="D156" s="0" t="e">
        <f aca="false">VLOOKUP(A156,'BD-202603'!$A$2:$A$214,1,0)</f>
        <v>#N/A</v>
      </c>
      <c r="E156" s="0" t="e">
        <f aca="false">VLOOKUP(A156,'BD-202602'!$A$2:$A$189,1,0)</f>
        <v>#N/A</v>
      </c>
      <c r="F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4226102966305</v>
      </c>
      <c r="C157" s="0" t="e">
        <f aca="false">VLOOKUP(A157,'BD-202604'!$A$1:$A$239,1,0)</f>
        <v>#N/A</v>
      </c>
      <c r="D157" s="0" t="e">
        <f aca="false">VLOOKUP(A157,'BD-202603'!$A$2:$A$214,1,0)</f>
        <v>#N/A</v>
      </c>
      <c r="E157" s="0" t="e">
        <f aca="false">VLOOKUP(A157,'BD-202602'!$A$2:$A$189,1,0)</f>
        <v>#N/A</v>
      </c>
      <c r="F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4226102966316</v>
      </c>
      <c r="C158" s="0" t="e">
        <f aca="false">VLOOKUP(A158,'BD-202604'!$A$1:$A$239,1,0)</f>
        <v>#N/A</v>
      </c>
      <c r="D158" s="0" t="e">
        <f aca="false">VLOOKUP(A158,'BD-202603'!$A$2:$A$214,1,0)</f>
        <v>#N/A</v>
      </c>
      <c r="E158" s="0" t="e">
        <f aca="false">VLOOKUP(A158,'BD-202602'!$A$2:$A$189,1,0)</f>
        <v>#N/A</v>
      </c>
      <c r="F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4226102966228</v>
      </c>
      <c r="C159" s="0" t="e">
        <f aca="false">VLOOKUP(A159,'BD-202604'!$A$1:$A$239,1,0)</f>
        <v>#N/A</v>
      </c>
      <c r="D159" s="0" t="e">
        <f aca="false">VLOOKUP(A159,'BD-202603'!$A$2:$A$214,1,0)</f>
        <v>#N/A</v>
      </c>
      <c r="E159" s="0" t="e">
        <f aca="false">VLOOKUP(A159,'BD-202602'!$A$2:$A$189,1,0)</f>
        <v>#N/A</v>
      </c>
      <c r="F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4226102973477</v>
      </c>
      <c r="C160" s="0" t="e">
        <f aca="false">VLOOKUP(A160,'BD-202604'!$A$1:$A$239,1,0)</f>
        <v>#N/A</v>
      </c>
      <c r="D160" s="0" t="e">
        <f aca="false">VLOOKUP(A160,'BD-202603'!$A$2:$A$214,1,0)</f>
        <v>#N/A</v>
      </c>
      <c r="E160" s="0" t="e">
        <f aca="false">VLOOKUP(A160,'BD-202602'!$A$2:$A$189,1,0)</f>
        <v>#N/A</v>
      </c>
      <c r="F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4226102975446</v>
      </c>
      <c r="C161" s="0" t="e">
        <f aca="false">VLOOKUP(A161,'BD-202604'!$A$1:$A$239,1,0)</f>
        <v>#N/A</v>
      </c>
      <c r="D161" s="0" t="e">
        <f aca="false">VLOOKUP(A161,'BD-202603'!$A$2:$A$214,1,0)</f>
        <v>#N/A</v>
      </c>
      <c r="E161" s="0" t="e">
        <f aca="false">VLOOKUP(A161,'BD-202602'!$A$2:$A$189,1,0)</f>
        <v>#N/A</v>
      </c>
      <c r="F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4226102975468</v>
      </c>
      <c r="C162" s="0" t="e">
        <f aca="false">VLOOKUP(A162,'BD-202604'!$A$1:$A$239,1,0)</f>
        <v>#N/A</v>
      </c>
      <c r="D162" s="0" t="e">
        <f aca="false">VLOOKUP(A162,'BD-202603'!$A$2:$A$214,1,0)</f>
        <v>#N/A</v>
      </c>
      <c r="E162" s="0" t="e">
        <f aca="false">VLOOKUP(A162,'BD-202602'!$A$2:$A$189,1,0)</f>
        <v>#N/A</v>
      </c>
      <c r="F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4226102975479</v>
      </c>
      <c r="C163" s="0" t="e">
        <f aca="false">VLOOKUP(A163,'BD-202604'!$A$1:$A$239,1,0)</f>
        <v>#N/A</v>
      </c>
      <c r="D163" s="0" t="e">
        <f aca="false">VLOOKUP(A163,'BD-202603'!$A$2:$A$214,1,0)</f>
        <v>#N/A</v>
      </c>
      <c r="E163" s="0" t="e">
        <f aca="false">VLOOKUP(A163,'BD-202602'!$A$2:$A$189,1,0)</f>
        <v>#N/A</v>
      </c>
      <c r="F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4226102975501</v>
      </c>
      <c r="C164" s="0" t="e">
        <f aca="false">VLOOKUP(A164,'BD-202604'!$A$1:$A$239,1,0)</f>
        <v>#N/A</v>
      </c>
      <c r="D164" s="0" t="e">
        <f aca="false">VLOOKUP(A164,'BD-202603'!$A$2:$A$214,1,0)</f>
        <v>#N/A</v>
      </c>
      <c r="E164" s="0" t="e">
        <f aca="false">VLOOKUP(A164,'BD-202602'!$A$2:$A$189,1,0)</f>
        <v>#N/A</v>
      </c>
      <c r="F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4226102975512</v>
      </c>
      <c r="C165" s="0" t="e">
        <f aca="false">VLOOKUP(A165,'BD-202604'!$A$1:$A$239,1,0)</f>
        <v>#N/A</v>
      </c>
      <c r="D165" s="0" t="e">
        <f aca="false">VLOOKUP(A165,'BD-202603'!$A$2:$A$214,1,0)</f>
        <v>#N/A</v>
      </c>
      <c r="E165" s="0" t="e">
        <f aca="false">VLOOKUP(A165,'BD-202602'!$A$2:$A$189,1,0)</f>
        <v>#N/A</v>
      </c>
      <c r="F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4226102979384</v>
      </c>
      <c r="C166" s="0" t="e">
        <f aca="false">VLOOKUP(A166,'BD-202604'!$A$1:$A$239,1,0)</f>
        <v>#N/A</v>
      </c>
      <c r="D166" s="0" t="e">
        <f aca="false">VLOOKUP(A166,'BD-202603'!$A$2:$A$214,1,0)</f>
        <v>#N/A</v>
      </c>
      <c r="E166" s="0" t="e">
        <f aca="false">VLOOKUP(A166,'BD-202602'!$A$2:$A$189,1,0)</f>
        <v>#N/A</v>
      </c>
      <c r="F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4226102966327</v>
      </c>
      <c r="C167" s="0" t="e">
        <f aca="false">VLOOKUP(A167,'BD-202604'!$A$1:$A$239,1,0)</f>
        <v>#N/A</v>
      </c>
      <c r="D167" s="0" t="e">
        <f aca="false">VLOOKUP(A167,'BD-202603'!$A$2:$A$214,1,0)</f>
        <v>#N/A</v>
      </c>
      <c r="E167" s="0" t="e">
        <f aca="false">VLOOKUP(A167,'BD-202602'!$A$2:$A$189,1,0)</f>
        <v>#N/A</v>
      </c>
      <c r="F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4226102979406</v>
      </c>
      <c r="C168" s="0" t="e">
        <f aca="false">VLOOKUP(A168,'BD-202604'!$A$1:$A$239,1,0)</f>
        <v>#N/A</v>
      </c>
      <c r="D168" s="0" t="e">
        <f aca="false">VLOOKUP(A168,'BD-202603'!$A$2:$A$214,1,0)</f>
        <v>#N/A</v>
      </c>
      <c r="E168" s="0" t="e">
        <f aca="false">VLOOKUP(A168,'BD-202602'!$A$2:$A$189,1,0)</f>
        <v>#N/A</v>
      </c>
      <c r="F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4226102979417</v>
      </c>
      <c r="C169" s="0" t="e">
        <f aca="false">VLOOKUP(A169,'BD-202604'!$A$1:$A$239,1,0)</f>
        <v>#N/A</v>
      </c>
      <c r="D169" s="0" t="e">
        <f aca="false">VLOOKUP(A169,'BD-202603'!$A$2:$A$214,1,0)</f>
        <v>#N/A</v>
      </c>
      <c r="E169" s="0" t="e">
        <f aca="false">VLOOKUP(A169,'BD-202602'!$A$2:$A$189,1,0)</f>
        <v>#N/A</v>
      </c>
      <c r="F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4226102979439</v>
      </c>
      <c r="C170" s="0" t="e">
        <f aca="false">VLOOKUP(A170,'BD-202604'!$A$1:$A$239,1,0)</f>
        <v>#N/A</v>
      </c>
      <c r="D170" s="0" t="e">
        <f aca="false">VLOOKUP(A170,'BD-202603'!$A$2:$A$214,1,0)</f>
        <v>#N/A</v>
      </c>
      <c r="E170" s="0" t="e">
        <f aca="false">VLOOKUP(A170,'BD-202602'!$A$2:$A$189,1,0)</f>
        <v>#N/A</v>
      </c>
      <c r="F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4226102981970</v>
      </c>
      <c r="C171" s="0" t="e">
        <f aca="false">VLOOKUP(A171,'BD-202604'!$A$1:$A$239,1,0)</f>
        <v>#N/A</v>
      </c>
      <c r="D171" s="0" t="e">
        <f aca="false">VLOOKUP(A171,'BD-202603'!$A$2:$A$214,1,0)</f>
        <v>#N/A</v>
      </c>
      <c r="E171" s="0" t="e">
        <f aca="false">VLOOKUP(A171,'BD-202602'!$A$2:$A$189,1,0)</f>
        <v>#N/A</v>
      </c>
      <c r="F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4226102981991</v>
      </c>
      <c r="C172" s="0" t="e">
        <f aca="false">VLOOKUP(A172,'BD-202604'!$A$1:$A$239,1,0)</f>
        <v>#N/A</v>
      </c>
      <c r="D172" s="0" t="e">
        <f aca="false">VLOOKUP(A172,'BD-202603'!$A$2:$A$214,1,0)</f>
        <v>#N/A</v>
      </c>
      <c r="E172" s="0" t="e">
        <f aca="false">VLOOKUP(A172,'BD-202602'!$A$2:$A$189,1,0)</f>
        <v>#N/A</v>
      </c>
      <c r="F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4226102982057</v>
      </c>
      <c r="C173" s="0" t="e">
        <f aca="false">VLOOKUP(A173,'BD-202604'!$A$1:$A$239,1,0)</f>
        <v>#N/A</v>
      </c>
      <c r="D173" s="0" t="e">
        <f aca="false">VLOOKUP(A173,'BD-202603'!$A$2:$A$214,1,0)</f>
        <v>#N/A</v>
      </c>
      <c r="E173" s="0" t="e">
        <f aca="false">VLOOKUP(A173,'BD-202602'!$A$2:$A$189,1,0)</f>
        <v>#N/A</v>
      </c>
      <c r="F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4226102982068</v>
      </c>
      <c r="C174" s="0" t="e">
        <f aca="false">VLOOKUP(A174,'BD-202604'!$A$1:$A$239,1,0)</f>
        <v>#N/A</v>
      </c>
      <c r="D174" s="0" t="e">
        <f aca="false">VLOOKUP(A174,'BD-202603'!$A$2:$A$214,1,0)</f>
        <v>#N/A</v>
      </c>
      <c r="E174" s="0" t="e">
        <f aca="false">VLOOKUP(A174,'BD-202602'!$A$2:$A$189,1,0)</f>
        <v>#N/A</v>
      </c>
      <c r="F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4226102979395</v>
      </c>
      <c r="C175" s="0" t="e">
        <f aca="false">VLOOKUP(A175,'BD-202604'!$A$1:$A$239,1,0)</f>
        <v>#N/A</v>
      </c>
      <c r="D175" s="0" t="e">
        <f aca="false">VLOOKUP(A175,'BD-202603'!$A$2:$A$214,1,0)</f>
        <v>#N/A</v>
      </c>
      <c r="E175" s="0" t="e">
        <f aca="false">VLOOKUP(A175,'BD-202602'!$A$2:$A$189,1,0)</f>
        <v>#N/A</v>
      </c>
      <c r="F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4226101889460</v>
      </c>
      <c r="B176" s="0" t="n">
        <v>2691841</v>
      </c>
      <c r="C176" s="0" t="e">
        <f aca="false">VLOOKUP(A176,'BD-202604'!$A$1:$A$239,1,0)</f>
        <v>#N/A</v>
      </c>
      <c r="D176" s="45" t="n">
        <f aca="false">VLOOKUP(A176,'BD-202603'!$A$2:$A$214,1,0)</f>
        <v>4226101889460</v>
      </c>
      <c r="E176" s="0" t="e">
        <f aca="false">VLOOKUP(A176,'BD-202602'!$A$2:$A$189,1,0)</f>
        <v>#N/A</v>
      </c>
      <c r="F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4226101924430</v>
      </c>
      <c r="C177" s="0" t="e">
        <f aca="false">VLOOKUP(A177,'BD-202604'!$A$1:$A$239,1,0)</f>
        <v>#N/A</v>
      </c>
      <c r="D177" s="0" t="e">
        <f aca="false">VLOOKUP(A177,'BD-202603'!$A$2:$A$214,1,0)</f>
        <v>#N/A</v>
      </c>
      <c r="E177" s="45" t="n">
        <f aca="false">VLOOKUP(A177,'BD-202602'!$A$2:$A$189,1,0)</f>
        <v>4226101924430</v>
      </c>
      <c r="F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4226102085150</v>
      </c>
      <c r="C178" s="0" t="e">
        <f aca="false">VLOOKUP(A178,'BD-202604'!$A$1:$A$239,1,0)</f>
        <v>#N/A</v>
      </c>
      <c r="D178" s="0" t="e">
        <f aca="false">VLOOKUP(A178,'BD-202603'!$A$2:$A$214,1,0)</f>
        <v>#N/A</v>
      </c>
      <c r="E178" s="0" t="e">
        <f aca="false">VLOOKUP(A178,'BD-202602'!$A$2:$A$189,1,0)</f>
        <v>#N/A</v>
      </c>
      <c r="F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4226103493140</v>
      </c>
      <c r="B179" s="0" t="n">
        <v>6048692</v>
      </c>
      <c r="C179" s="0" t="e">
        <f aca="false">VLOOKUP(A179,'BD-202604'!$A$1:$A$239,1,0)</f>
        <v>#N/A</v>
      </c>
      <c r="D179" s="0" t="e">
        <f aca="false">VLOOKUP(A179,'BD-202603'!$A$2:$A$214,1,0)</f>
        <v>#N/A</v>
      </c>
      <c r="E179" s="0" t="e">
        <f aca="false">VLOOKUP(A179,'BD-202602'!$A$2:$A$189,1,0)</f>
        <v>#N/A</v>
      </c>
      <c r="F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4226103592348</v>
      </c>
      <c r="C180" s="0" t="e">
        <f aca="false">VLOOKUP(A180,'BD-202604'!$A$1:$A$239,1,0)</f>
        <v>#N/A</v>
      </c>
      <c r="D180" s="0" t="e">
        <f aca="false">VLOOKUP(A180,'BD-202603'!$A$2:$A$214,1,0)</f>
        <v>#N/A</v>
      </c>
      <c r="E180" s="0" t="e">
        <f aca="false">VLOOKUP(A180,'BD-202602'!$A$2:$A$189,1,0)</f>
        <v>#N/A</v>
      </c>
      <c r="F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4226103618286</v>
      </c>
      <c r="C181" s="0" t="e">
        <f aca="false">VLOOKUP(A181,'BD-202604'!$A$1:$A$239,1,0)</f>
        <v>#N/A</v>
      </c>
      <c r="D181" s="0" t="e">
        <f aca="false">VLOOKUP(A181,'BD-202603'!$A$2:$A$214,1,0)</f>
        <v>#N/A</v>
      </c>
      <c r="E181" s="0" t="e">
        <f aca="false">VLOOKUP(A181,'BD-202602'!$A$2:$A$189,1,0)</f>
        <v>#N/A</v>
      </c>
      <c r="F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4226103621300</v>
      </c>
      <c r="C182" s="0" t="e">
        <f aca="false">VLOOKUP(A182,'BD-202604'!$A$1:$A$239,1,0)</f>
        <v>#N/A</v>
      </c>
      <c r="D182" s="0" t="e">
        <f aca="false">VLOOKUP(A182,'BD-202603'!$A$2:$A$214,1,0)</f>
        <v>#N/A</v>
      </c>
      <c r="E182" s="0" t="e">
        <f aca="false">VLOOKUP(A182,'BD-202602'!$A$2:$A$189,1,0)</f>
        <v>#N/A</v>
      </c>
      <c r="F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4226103623566</v>
      </c>
      <c r="C183" s="0" t="e">
        <f aca="false">VLOOKUP(A183,'BD-202604'!$A$1:$A$239,1,0)</f>
        <v>#N/A</v>
      </c>
      <c r="D183" s="0" t="e">
        <f aca="false">VLOOKUP(A183,'BD-202603'!$A$2:$A$214,1,0)</f>
        <v>#N/A</v>
      </c>
      <c r="E183" s="0" t="e">
        <f aca="false">VLOOKUP(A183,'BD-202602'!$A$2:$A$189,1,0)</f>
        <v>#N/A</v>
      </c>
      <c r="F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4226103623577</v>
      </c>
      <c r="C184" s="0" t="e">
        <f aca="false">VLOOKUP(A184,'BD-202604'!$A$1:$A$239,1,0)</f>
        <v>#N/A</v>
      </c>
      <c r="D184" s="0" t="e">
        <f aca="false">VLOOKUP(A184,'BD-202603'!$A$2:$A$214,1,0)</f>
        <v>#N/A</v>
      </c>
      <c r="E184" s="0" t="e">
        <f aca="false">VLOOKUP(A184,'BD-202602'!$A$2:$A$189,1,0)</f>
        <v>#N/A</v>
      </c>
      <c r="F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4226103624776</v>
      </c>
      <c r="C185" s="0" t="e">
        <f aca="false">VLOOKUP(A185,'BD-202604'!$A$1:$A$239,1,0)</f>
        <v>#N/A</v>
      </c>
      <c r="D185" s="0" t="e">
        <f aca="false">VLOOKUP(A185,'BD-202603'!$A$2:$A$214,1,0)</f>
        <v>#N/A</v>
      </c>
      <c r="E185" s="0" t="e">
        <f aca="false">VLOOKUP(A185,'BD-202602'!$A$2:$A$189,1,0)</f>
        <v>#N/A</v>
      </c>
      <c r="F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4226103628648</v>
      </c>
      <c r="C186" s="0" t="e">
        <f aca="false">VLOOKUP(A186,'BD-202604'!$A$1:$A$239,1,0)</f>
        <v>#N/A</v>
      </c>
      <c r="D186" s="0" t="e">
        <f aca="false">VLOOKUP(A186,'BD-202603'!$A$2:$A$214,1,0)</f>
        <v>#N/A</v>
      </c>
      <c r="E186" s="0" t="e">
        <f aca="false">VLOOKUP(A186,'BD-202602'!$A$2:$A$189,1,0)</f>
        <v>#N/A</v>
      </c>
      <c r="F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4226103632685</v>
      </c>
      <c r="C187" s="0" t="e">
        <f aca="false">VLOOKUP(A187,'BD-202604'!$A$1:$A$239,1,0)</f>
        <v>#N/A</v>
      </c>
      <c r="D187" s="0" t="e">
        <f aca="false">VLOOKUP(A187,'BD-202603'!$A$2:$A$214,1,0)</f>
        <v>#N/A</v>
      </c>
      <c r="E187" s="0" t="e">
        <f aca="false">VLOOKUP(A187,'BD-202602'!$A$2:$A$189,1,0)</f>
        <v>#N/A</v>
      </c>
      <c r="F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4226103633720</v>
      </c>
      <c r="C188" s="0" t="e">
        <f aca="false">VLOOKUP(A188,'BD-202604'!$A$1:$A$239,1,0)</f>
        <v>#N/A</v>
      </c>
      <c r="D188" s="0" t="e">
        <f aca="false">VLOOKUP(A188,'BD-202603'!$A$2:$A$214,1,0)</f>
        <v>#N/A</v>
      </c>
      <c r="E188" s="0" t="e">
        <f aca="false">VLOOKUP(A188,'BD-202602'!$A$2:$A$189,1,0)</f>
        <v>#N/A</v>
      </c>
      <c r="F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4226103652694</v>
      </c>
      <c r="C189" s="0" t="e">
        <f aca="false">VLOOKUP(A189,'BD-202604'!$A$1:$A$239,1,0)</f>
        <v>#N/A</v>
      </c>
      <c r="D189" s="0" t="e">
        <f aca="false">VLOOKUP(A189,'BD-202603'!$A$2:$A$214,1,0)</f>
        <v>#N/A</v>
      </c>
      <c r="E189" s="0" t="e">
        <f aca="false">VLOOKUP(A189,'BD-202602'!$A$2:$A$189,1,0)</f>
        <v>#N/A</v>
      </c>
      <c r="F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4226103660922</v>
      </c>
      <c r="C190" s="0" t="e">
        <f aca="false">VLOOKUP(A190,'BD-202604'!$A$1:$A$239,1,0)</f>
        <v>#N/A</v>
      </c>
      <c r="D190" s="0" t="e">
        <f aca="false">VLOOKUP(A190,'BD-202603'!$A$2:$A$214,1,0)</f>
        <v>#N/A</v>
      </c>
      <c r="E190" s="0" t="e">
        <f aca="false">VLOOKUP(A190,'BD-202602'!$A$2:$A$189,1,0)</f>
        <v>#N/A</v>
      </c>
      <c r="F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4226103664816</v>
      </c>
      <c r="C191" s="0" t="e">
        <f aca="false">VLOOKUP(A191,'BD-202604'!$A$1:$A$239,1,0)</f>
        <v>#N/A</v>
      </c>
      <c r="D191" s="0" t="e">
        <f aca="false">VLOOKUP(A191,'BD-202603'!$A$2:$A$214,1,0)</f>
        <v>#N/A</v>
      </c>
      <c r="E191" s="0" t="e">
        <f aca="false">VLOOKUP(A191,'BD-202602'!$A$2:$A$189,1,0)</f>
        <v>#N/A</v>
      </c>
      <c r="F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4226107064531</v>
      </c>
      <c r="B192" s="0" t="n">
        <v>9543856</v>
      </c>
      <c r="C192" s="0" t="e">
        <f aca="false">VLOOKUP(A192,'BD-202604'!$A$1:$A$239,1,0)</f>
        <v>#N/A</v>
      </c>
      <c r="D192" s="0" t="e">
        <f aca="false">VLOOKUP(A192,'BD-202603'!$A$2:$A$214,1,0)</f>
        <v>#N/A</v>
      </c>
      <c r="E192" s="0" t="e">
        <f aca="false">VLOOKUP(A192,'BD-202602'!$A$2:$A$189,1,0)</f>
        <v>#N/A</v>
      </c>
      <c r="F192" s="0" t="e">
        <f aca="false">VLOOKUP(A192,'BD-202601'!$A$1:$A$198,1,0)</f>
        <v>#N/A</v>
      </c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8"/>
    <col collapsed="false" customWidth="true" hidden="false" outlineLevel="0" max="15" min="15" style="0" width="14.86"/>
    <col collapsed="false" customWidth="true" hidden="false" outlineLevel="0" max="16" min="16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L1" s="2" t="s">
        <v>1083</v>
      </c>
      <c r="M1" s="48" t="s">
        <v>973</v>
      </c>
      <c r="N1" s="48" t="s">
        <v>949</v>
      </c>
      <c r="O1" s="48" t="s">
        <v>1084</v>
      </c>
      <c r="P1" s="48" t="s">
        <v>951</v>
      </c>
    </row>
    <row r="2" customFormat="false" ht="15" hidden="false" customHeight="false" outlineLevel="0" collapsed="false">
      <c r="A2" s="18" t="n">
        <v>4226104784583</v>
      </c>
      <c r="B2" s="23" t="n">
        <v>58465.94</v>
      </c>
      <c r="C2" s="18" t="n">
        <v>406030162</v>
      </c>
      <c r="D2" s="18" t="s">
        <v>986</v>
      </c>
      <c r="E2" s="18" t="n">
        <v>2411393</v>
      </c>
      <c r="K2" s="18"/>
      <c r="L2" s="2" t="s">
        <v>952</v>
      </c>
      <c r="M2" s="46" t="n">
        <v>1</v>
      </c>
      <c r="N2" s="49" t="n">
        <v>58465.94</v>
      </c>
      <c r="O2" s="49"/>
      <c r="P2" s="24" t="n">
        <f aca="false">SUM(N2:O2)</f>
        <v>58465.94</v>
      </c>
    </row>
    <row r="3" customFormat="false" ht="15" hidden="false" customHeight="false" outlineLevel="0" collapsed="false">
      <c r="A3" s="18" t="n">
        <v>4226104705801</v>
      </c>
      <c r="B3" s="23" t="n">
        <v>3427.73</v>
      </c>
      <c r="C3" s="18" t="n">
        <v>415020034</v>
      </c>
      <c r="D3" s="18" t="s">
        <v>986</v>
      </c>
      <c r="E3" s="18" t="n">
        <v>2537788</v>
      </c>
      <c r="K3" s="18"/>
      <c r="L3" s="2" t="s">
        <v>953</v>
      </c>
      <c r="M3" s="46" t="n">
        <v>43</v>
      </c>
      <c r="N3" s="49" t="n">
        <v>509374.47</v>
      </c>
      <c r="O3" s="49" t="n">
        <f aca="false">SUM(F3:F45)</f>
        <v>6323.425</v>
      </c>
      <c r="P3" s="24" t="n">
        <f aca="false">SUM(N3:O3)</f>
        <v>515697.895</v>
      </c>
    </row>
    <row r="4" customFormat="false" ht="15" hidden="false" customHeight="false" outlineLevel="0" collapsed="false">
      <c r="A4" s="18" t="n">
        <v>4226104709739</v>
      </c>
      <c r="B4" s="23" t="n">
        <v>7344.89</v>
      </c>
      <c r="C4" s="18" t="n">
        <v>406030022</v>
      </c>
      <c r="D4" s="18" t="s">
        <v>986</v>
      </c>
      <c r="E4" s="18" t="n">
        <v>2537788</v>
      </c>
      <c r="K4" s="18"/>
      <c r="L4" s="2" t="s">
        <v>955</v>
      </c>
      <c r="M4" s="46" t="n">
        <v>65</v>
      </c>
      <c r="N4" s="49" t="n">
        <v>733237.69</v>
      </c>
      <c r="O4" s="49" t="n">
        <f aca="false">SUM(F71:F76,F86:F88)</f>
        <v>14084.4575</v>
      </c>
      <c r="P4" s="24" t="n">
        <f aca="false">SUM(N4:O4)</f>
        <v>747322.1475</v>
      </c>
    </row>
    <row r="5" customFormat="false" ht="15" hidden="false" customHeight="false" outlineLevel="0" collapsed="false">
      <c r="A5" s="18" t="n">
        <v>4226104714524</v>
      </c>
      <c r="B5" s="23" t="n">
        <v>8684.07</v>
      </c>
      <c r="C5" s="18" t="n">
        <v>406010650</v>
      </c>
      <c r="D5" s="18" t="s">
        <v>986</v>
      </c>
      <c r="E5" s="18" t="n">
        <v>2537788</v>
      </c>
      <c r="K5" s="18"/>
      <c r="L5" s="2" t="s">
        <v>1086</v>
      </c>
      <c r="M5" s="46" t="n">
        <v>1</v>
      </c>
      <c r="N5" s="49" t="n">
        <v>1688.52</v>
      </c>
      <c r="O5" s="49"/>
      <c r="P5" s="24" t="n">
        <f aca="false">SUM(N5:O5)</f>
        <v>1688.52</v>
      </c>
    </row>
    <row r="6" customFormat="false" ht="15" hidden="false" customHeight="false" outlineLevel="0" collapsed="false">
      <c r="A6" s="18" t="n">
        <v>4226104716757</v>
      </c>
      <c r="B6" s="23" t="n">
        <v>64084.05</v>
      </c>
      <c r="C6" s="18" t="n">
        <v>415010012</v>
      </c>
      <c r="D6" s="18" t="s">
        <v>986</v>
      </c>
      <c r="E6" s="18" t="n">
        <v>2537788</v>
      </c>
      <c r="K6" s="18"/>
      <c r="L6" s="2" t="s">
        <v>956</v>
      </c>
      <c r="M6" s="46" t="n">
        <v>66</v>
      </c>
      <c r="N6" s="49" t="n">
        <v>413737.59</v>
      </c>
      <c r="O6" s="49" t="n">
        <f aca="false">SUM(F112:F177)</f>
        <v>202785</v>
      </c>
      <c r="P6" s="24" t="n">
        <f aca="false">SUM(N6:O6)</f>
        <v>616522.59</v>
      </c>
    </row>
    <row r="7" customFormat="false" ht="15" hidden="false" customHeight="false" outlineLevel="0" collapsed="false">
      <c r="A7" s="18" t="n">
        <v>4226104723027</v>
      </c>
      <c r="B7" s="23" t="n">
        <v>5145.87</v>
      </c>
      <c r="C7" s="18" t="n">
        <v>406030030</v>
      </c>
      <c r="D7" s="18" t="s">
        <v>986</v>
      </c>
      <c r="E7" s="18" t="n">
        <v>2537788</v>
      </c>
      <c r="K7" s="18"/>
      <c r="L7" s="2" t="s">
        <v>957</v>
      </c>
      <c r="M7" s="46" t="n">
        <v>13</v>
      </c>
      <c r="N7" s="49" t="n">
        <v>142748.15</v>
      </c>
      <c r="O7" s="49" t="n">
        <f aca="false">SUM(F181:F182)</f>
        <v>2891.56</v>
      </c>
      <c r="P7" s="24" t="n">
        <f aca="false">SUM(N7:O7)</f>
        <v>145639.71</v>
      </c>
    </row>
    <row r="8" customFormat="false" ht="15" hidden="false" customHeight="false" outlineLevel="0" collapsed="false">
      <c r="A8" s="18" t="n">
        <v>4226104724017</v>
      </c>
      <c r="B8" s="23" t="n">
        <v>13004.4</v>
      </c>
      <c r="C8" s="18" t="n">
        <v>415020034</v>
      </c>
      <c r="D8" s="18" t="s">
        <v>986</v>
      </c>
      <c r="E8" s="18" t="n">
        <v>2537788</v>
      </c>
      <c r="K8" s="18"/>
      <c r="L8" s="2" t="s">
        <v>958</v>
      </c>
      <c r="M8" s="46" t="n">
        <v>1</v>
      </c>
      <c r="N8" s="49" t="n">
        <v>1162.84</v>
      </c>
      <c r="O8" s="49"/>
      <c r="P8" s="24" t="n">
        <f aca="false">SUM(N8:O8)</f>
        <v>1162.84</v>
      </c>
    </row>
    <row r="9" customFormat="false" ht="15" hidden="false" customHeight="false" outlineLevel="0" collapsed="false">
      <c r="A9" s="18" t="n">
        <v>4226104726723</v>
      </c>
      <c r="B9" s="23" t="n">
        <v>17485.81</v>
      </c>
      <c r="C9" s="18" t="n">
        <v>415020034</v>
      </c>
      <c r="D9" s="18" t="s">
        <v>986</v>
      </c>
      <c r="E9" s="18" t="n">
        <v>2537788</v>
      </c>
      <c r="L9" s="0" t="s">
        <v>951</v>
      </c>
      <c r="M9" s="0" t="n">
        <v>190</v>
      </c>
      <c r="N9" s="49" t="n">
        <v>1860415.2</v>
      </c>
      <c r="O9" s="49" t="n">
        <f aca="false">SUM(O2:O8)</f>
        <v>226084.4425</v>
      </c>
      <c r="P9" s="24" t="n">
        <f aca="false">SUM(N9:O9)</f>
        <v>2086499.6425</v>
      </c>
    </row>
    <row r="10" customFormat="false" ht="15" hidden="false" customHeight="false" outlineLevel="0" collapsed="false">
      <c r="A10" s="18" t="n">
        <v>4226104727010</v>
      </c>
      <c r="B10" s="23" t="n">
        <v>48936.72</v>
      </c>
      <c r="C10" s="18" t="n">
        <v>415020034</v>
      </c>
      <c r="D10" s="18" t="s">
        <v>986</v>
      </c>
      <c r="E10" s="18" t="n">
        <v>2537788</v>
      </c>
    </row>
    <row r="11" customFormat="false" ht="15" hidden="false" customHeight="false" outlineLevel="0" collapsed="false">
      <c r="A11" s="18" t="n">
        <v>4226104741155</v>
      </c>
      <c r="B11" s="23" t="n">
        <v>6674.16</v>
      </c>
      <c r="C11" s="18" t="n">
        <v>406030049</v>
      </c>
      <c r="D11" s="18" t="s">
        <v>986</v>
      </c>
      <c r="E11" s="18" t="n">
        <v>2537788</v>
      </c>
    </row>
    <row r="12" customFormat="false" ht="15" hidden="false" customHeight="false" outlineLevel="0" collapsed="false">
      <c r="A12" s="18" t="n">
        <v>4226104744500</v>
      </c>
      <c r="B12" s="23" t="n">
        <v>2220.56</v>
      </c>
      <c r="C12" s="18" t="n">
        <v>406040052</v>
      </c>
      <c r="D12" s="18" t="s">
        <v>986</v>
      </c>
      <c r="E12" s="18" t="n">
        <v>2537788</v>
      </c>
    </row>
    <row r="13" customFormat="false" ht="15" hidden="false" customHeight="false" outlineLevel="0" collapsed="false">
      <c r="A13" s="18" t="n">
        <v>4226104739549</v>
      </c>
      <c r="B13" s="23" t="n">
        <v>11363.37</v>
      </c>
      <c r="C13" s="18" t="n">
        <v>415020034</v>
      </c>
      <c r="D13" s="18" t="s">
        <v>986</v>
      </c>
      <c r="E13" s="18" t="n">
        <v>2537788</v>
      </c>
    </row>
    <row r="14" customFormat="false" ht="15" hidden="false" customHeight="false" outlineLevel="0" collapsed="false">
      <c r="A14" s="18" t="n">
        <v>4226104749328</v>
      </c>
      <c r="B14" s="23" t="n">
        <v>8805.5</v>
      </c>
      <c r="C14" s="18" t="n">
        <v>406050104</v>
      </c>
      <c r="D14" s="18" t="s">
        <v>987</v>
      </c>
      <c r="E14" s="18" t="n">
        <v>2537788</v>
      </c>
      <c r="F14" s="0" t="n">
        <f aca="false">VLOOKUP(C14,premios!$A$1:$B$100,2,0)</f>
        <v>1618.9675</v>
      </c>
    </row>
    <row r="15" customFormat="false" ht="15" hidden="false" customHeight="false" outlineLevel="0" collapsed="false">
      <c r="A15" s="18" t="n">
        <v>4226104749559</v>
      </c>
      <c r="B15" s="23" t="n">
        <v>3521.56</v>
      </c>
      <c r="C15" s="18" t="n">
        <v>415020034</v>
      </c>
      <c r="D15" s="18" t="s">
        <v>987</v>
      </c>
      <c r="E15" s="18" t="n">
        <v>2537788</v>
      </c>
    </row>
    <row r="16" customFormat="false" ht="15" hidden="false" customHeight="false" outlineLevel="0" collapsed="false">
      <c r="A16" s="18" t="n">
        <v>4226104753376</v>
      </c>
      <c r="B16" s="23" t="n">
        <v>5860.99</v>
      </c>
      <c r="C16" s="18" t="n">
        <v>415020034</v>
      </c>
      <c r="D16" s="18" t="s">
        <v>986</v>
      </c>
      <c r="E16" s="18" t="n">
        <v>2537788</v>
      </c>
    </row>
    <row r="17" customFormat="false" ht="15" hidden="false" customHeight="false" outlineLevel="0" collapsed="false">
      <c r="A17" s="18" t="n">
        <v>4226104749163</v>
      </c>
      <c r="B17" s="23" t="n">
        <v>8813.5</v>
      </c>
      <c r="C17" s="18" t="n">
        <v>406050104</v>
      </c>
      <c r="D17" s="18" t="s">
        <v>987</v>
      </c>
      <c r="E17" s="18" t="n">
        <v>2537788</v>
      </c>
      <c r="F17" s="0" t="n">
        <f aca="false">VLOOKUP(C17,premios!$A$1:$B$100,2,0)</f>
        <v>1618.9675</v>
      </c>
    </row>
    <row r="18" customFormat="false" ht="15" hidden="false" customHeight="false" outlineLevel="0" collapsed="false">
      <c r="A18" s="18" t="n">
        <v>4226104767676</v>
      </c>
      <c r="B18" s="23" t="n">
        <v>7775.75</v>
      </c>
      <c r="C18" s="18" t="n">
        <v>406030049</v>
      </c>
      <c r="D18" s="18" t="s">
        <v>986</v>
      </c>
      <c r="E18" s="18" t="n">
        <v>2537788</v>
      </c>
    </row>
    <row r="19" customFormat="false" ht="15" hidden="false" customHeight="false" outlineLevel="0" collapsed="false">
      <c r="A19" s="18" t="n">
        <v>4226104770657</v>
      </c>
      <c r="B19" s="23" t="n">
        <v>5484.74</v>
      </c>
      <c r="C19" s="18" t="n">
        <v>415010012</v>
      </c>
      <c r="D19" s="18" t="s">
        <v>986</v>
      </c>
      <c r="E19" s="18" t="n">
        <v>2537788</v>
      </c>
    </row>
    <row r="20" customFormat="false" ht="15" hidden="false" customHeight="false" outlineLevel="0" collapsed="false">
      <c r="A20" s="18" t="n">
        <v>4226104772098</v>
      </c>
      <c r="B20" s="23" t="n">
        <v>8805.5</v>
      </c>
      <c r="C20" s="18" t="n">
        <v>406050104</v>
      </c>
      <c r="D20" s="18" t="s">
        <v>987</v>
      </c>
      <c r="E20" s="18" t="n">
        <v>2537788</v>
      </c>
      <c r="F20" s="0" t="n">
        <f aca="false">VLOOKUP(C20,premios!$A$1:$B$100,2,0)</f>
        <v>1618.9675</v>
      </c>
    </row>
    <row r="21" customFormat="false" ht="15" hidden="false" customHeight="false" outlineLevel="0" collapsed="false">
      <c r="A21" s="18" t="n">
        <v>4226104774133</v>
      </c>
      <c r="B21" s="23" t="n">
        <v>5062.01</v>
      </c>
      <c r="C21" s="18" t="n">
        <v>406030030</v>
      </c>
      <c r="D21" s="18" t="s">
        <v>987</v>
      </c>
      <c r="E21" s="18" t="n">
        <v>2537788</v>
      </c>
    </row>
    <row r="22" customFormat="false" ht="15" hidden="false" customHeight="false" outlineLevel="0" collapsed="false">
      <c r="A22" s="18" t="n">
        <v>4226104774276</v>
      </c>
      <c r="B22" s="23" t="n">
        <v>24367.14</v>
      </c>
      <c r="C22" s="18" t="n">
        <v>415020034</v>
      </c>
      <c r="D22" s="18" t="s">
        <v>987</v>
      </c>
      <c r="E22" s="18" t="n">
        <v>2537788</v>
      </c>
    </row>
    <row r="23" customFormat="false" ht="15" hidden="false" customHeight="false" outlineLevel="0" collapsed="false">
      <c r="A23" s="18" t="n">
        <v>4226104765982</v>
      </c>
      <c r="B23" s="23" t="n">
        <v>12786.46</v>
      </c>
      <c r="C23" s="18" t="n">
        <v>415020034</v>
      </c>
      <c r="D23" s="18" t="s">
        <v>986</v>
      </c>
      <c r="E23" s="18" t="n">
        <v>2537788</v>
      </c>
    </row>
    <row r="24" customFormat="false" ht="15" hidden="false" customHeight="false" outlineLevel="0" collapsed="false">
      <c r="A24" s="18" t="n">
        <v>4226104777818</v>
      </c>
      <c r="B24" s="23" t="n">
        <v>1619.37</v>
      </c>
      <c r="C24" s="18" t="n">
        <v>406040125</v>
      </c>
      <c r="D24" s="18" t="s">
        <v>986</v>
      </c>
      <c r="E24" s="18" t="n">
        <v>2537788</v>
      </c>
    </row>
    <row r="25" customFormat="false" ht="15" hidden="false" customHeight="false" outlineLevel="0" collapsed="false">
      <c r="A25" s="18" t="n">
        <v>4226104778753</v>
      </c>
      <c r="B25" s="23" t="n">
        <v>11898.03</v>
      </c>
      <c r="C25" s="18" t="n">
        <v>406010650</v>
      </c>
      <c r="D25" s="18" t="s">
        <v>986</v>
      </c>
      <c r="E25" s="18" t="n">
        <v>2537788</v>
      </c>
    </row>
    <row r="26" customFormat="false" ht="15" hidden="false" customHeight="false" outlineLevel="0" collapsed="false">
      <c r="A26" s="18" t="n">
        <v>4226104783813</v>
      </c>
      <c r="B26" s="23" t="n">
        <v>8045.04</v>
      </c>
      <c r="C26" s="18" t="n">
        <v>406030022</v>
      </c>
      <c r="D26" s="18" t="s">
        <v>986</v>
      </c>
      <c r="E26" s="18" t="n">
        <v>2537788</v>
      </c>
    </row>
    <row r="27" customFormat="false" ht="15" hidden="false" customHeight="false" outlineLevel="0" collapsed="false">
      <c r="A27" s="18" t="n">
        <v>4226104785364</v>
      </c>
      <c r="B27" s="23" t="n">
        <v>10531.57</v>
      </c>
      <c r="C27" s="18" t="n">
        <v>406010650</v>
      </c>
      <c r="D27" s="18" t="s">
        <v>986</v>
      </c>
      <c r="E27" s="18" t="n">
        <v>2537788</v>
      </c>
    </row>
    <row r="28" customFormat="false" ht="15" hidden="false" customHeight="false" outlineLevel="0" collapsed="false">
      <c r="A28" s="18" t="n">
        <v>4226104786805</v>
      </c>
      <c r="B28" s="23" t="n">
        <v>6533.16</v>
      </c>
      <c r="C28" s="18" t="n">
        <v>406030049</v>
      </c>
      <c r="D28" s="18" t="s">
        <v>986</v>
      </c>
      <c r="E28" s="18" t="n">
        <v>2537788</v>
      </c>
    </row>
    <row r="29" customFormat="false" ht="15" hidden="false" customHeight="false" outlineLevel="0" collapsed="false">
      <c r="A29" s="18" t="n">
        <v>4226104787070</v>
      </c>
      <c r="B29" s="23" t="n">
        <v>8727.93</v>
      </c>
      <c r="C29" s="18" t="n">
        <v>406010650</v>
      </c>
      <c r="D29" s="18" t="s">
        <v>986</v>
      </c>
      <c r="E29" s="18" t="n">
        <v>2537788</v>
      </c>
    </row>
    <row r="30" customFormat="false" ht="15" hidden="false" customHeight="false" outlineLevel="0" collapsed="false">
      <c r="A30" s="18" t="n">
        <v>4226104791557</v>
      </c>
      <c r="B30" s="23" t="n">
        <v>22887.4</v>
      </c>
      <c r="C30" s="18" t="n">
        <v>406010935</v>
      </c>
      <c r="D30" s="18" t="s">
        <v>986</v>
      </c>
      <c r="E30" s="18" t="n">
        <v>2537788</v>
      </c>
    </row>
    <row r="31" customFormat="false" ht="15" hidden="false" customHeight="false" outlineLevel="0" collapsed="false">
      <c r="A31" s="18" t="n">
        <v>4226104794769</v>
      </c>
      <c r="B31" s="23" t="n">
        <v>5678</v>
      </c>
      <c r="C31" s="18" t="n">
        <v>406030049</v>
      </c>
      <c r="D31" s="18" t="s">
        <v>986</v>
      </c>
      <c r="E31" s="18" t="n">
        <v>2537788</v>
      </c>
    </row>
    <row r="32" customFormat="false" ht="15" hidden="false" customHeight="false" outlineLevel="0" collapsed="false">
      <c r="A32" s="18" t="n">
        <v>4226104800181</v>
      </c>
      <c r="B32" s="23" t="n">
        <v>6531.5</v>
      </c>
      <c r="C32" s="18" t="n">
        <v>406030049</v>
      </c>
      <c r="D32" s="18" t="s">
        <v>986</v>
      </c>
      <c r="E32" s="18" t="n">
        <v>2537788</v>
      </c>
    </row>
    <row r="33" customFormat="false" ht="15" hidden="false" customHeight="false" outlineLevel="0" collapsed="false">
      <c r="A33" s="18" t="n">
        <v>4226104801094</v>
      </c>
      <c r="B33" s="23" t="n">
        <v>8560.16</v>
      </c>
      <c r="C33" s="18" t="n">
        <v>406030049</v>
      </c>
      <c r="D33" s="18" t="s">
        <v>986</v>
      </c>
      <c r="E33" s="18" t="n">
        <v>2537788</v>
      </c>
    </row>
    <row r="34" customFormat="false" ht="15" hidden="false" customHeight="false" outlineLevel="0" collapsed="false">
      <c r="A34" s="18" t="n">
        <v>4226104802117</v>
      </c>
      <c r="B34" s="23" t="n">
        <v>3094.86</v>
      </c>
      <c r="C34" s="18" t="n">
        <v>406020370</v>
      </c>
      <c r="D34" s="18" t="s">
        <v>987</v>
      </c>
      <c r="E34" s="18" t="n">
        <v>2537788</v>
      </c>
    </row>
    <row r="35" customFormat="false" ht="15" hidden="false" customHeight="false" outlineLevel="0" collapsed="false">
      <c r="A35" s="18" t="n">
        <v>4226104802414</v>
      </c>
      <c r="B35" s="23" t="n">
        <v>6086.45</v>
      </c>
      <c r="C35" s="18" t="n">
        <v>406050040</v>
      </c>
      <c r="D35" s="18" t="s">
        <v>987</v>
      </c>
      <c r="E35" s="18" t="n">
        <v>2537788</v>
      </c>
      <c r="F35" s="0" t="n">
        <f aca="false">VLOOKUP(C35,premios!$A$1:$B$100,2,0)</f>
        <v>1466.5225</v>
      </c>
    </row>
    <row r="36" customFormat="false" ht="15" hidden="false" customHeight="false" outlineLevel="0" collapsed="false">
      <c r="A36" s="18" t="n">
        <v>4226104809993</v>
      </c>
      <c r="B36" s="23" t="n">
        <v>2302.54</v>
      </c>
      <c r="C36" s="18" t="n">
        <v>406040052</v>
      </c>
      <c r="D36" s="18" t="s">
        <v>986</v>
      </c>
      <c r="E36" s="18" t="n">
        <v>2537788</v>
      </c>
    </row>
    <row r="37" customFormat="false" ht="15" hidden="false" customHeight="false" outlineLevel="0" collapsed="false">
      <c r="A37" s="18" t="n">
        <v>4226104811490</v>
      </c>
      <c r="B37" s="23" t="n">
        <v>6575.72</v>
      </c>
      <c r="C37" s="18" t="n">
        <v>406010676</v>
      </c>
      <c r="D37" s="18" t="s">
        <v>987</v>
      </c>
      <c r="E37" s="18" t="n">
        <v>2537788</v>
      </c>
    </row>
    <row r="38" customFormat="false" ht="15" hidden="false" customHeight="false" outlineLevel="0" collapsed="false">
      <c r="A38" s="18" t="n">
        <v>4226104811500</v>
      </c>
      <c r="B38" s="23" t="n">
        <v>26053.11</v>
      </c>
      <c r="C38" s="18" t="n">
        <v>406010820</v>
      </c>
      <c r="D38" s="18" t="s">
        <v>987</v>
      </c>
      <c r="E38" s="18" t="n">
        <v>2537788</v>
      </c>
    </row>
    <row r="39" customFormat="false" ht="15" hidden="false" customHeight="false" outlineLevel="0" collapsed="false">
      <c r="A39" s="18" t="n">
        <v>4226104800225</v>
      </c>
      <c r="B39" s="23" t="n">
        <v>10427.55</v>
      </c>
      <c r="C39" s="18" t="n">
        <v>406030049</v>
      </c>
      <c r="D39" s="18" t="s">
        <v>986</v>
      </c>
      <c r="E39" s="18" t="n">
        <v>2537788</v>
      </c>
    </row>
    <row r="40" customFormat="false" ht="15" hidden="false" customHeight="false" outlineLevel="0" collapsed="false">
      <c r="A40" s="18" t="n">
        <v>4226104812810</v>
      </c>
      <c r="B40" s="23" t="n">
        <v>26512.09</v>
      </c>
      <c r="C40" s="18" t="n">
        <v>415020034</v>
      </c>
      <c r="D40" s="18" t="s">
        <v>987</v>
      </c>
      <c r="E40" s="18" t="n">
        <v>2537788</v>
      </c>
    </row>
    <row r="41" customFormat="false" ht="15" hidden="false" customHeight="false" outlineLevel="0" collapsed="false">
      <c r="A41" s="18" t="n">
        <v>4226104815670</v>
      </c>
      <c r="B41" s="23" t="n">
        <v>22383.78</v>
      </c>
      <c r="C41" s="18" t="n">
        <v>406010692</v>
      </c>
      <c r="D41" s="18" t="s">
        <v>987</v>
      </c>
      <c r="E41" s="18" t="n">
        <v>2537788</v>
      </c>
    </row>
    <row r="42" customFormat="false" ht="15" hidden="false" customHeight="false" outlineLevel="0" collapsed="false">
      <c r="A42" s="18" t="n">
        <v>4226104811533</v>
      </c>
      <c r="B42" s="23" t="n">
        <v>6141.86</v>
      </c>
      <c r="C42" s="18" t="n">
        <v>406011125</v>
      </c>
      <c r="D42" s="18" t="s">
        <v>987</v>
      </c>
      <c r="E42" s="18" t="n">
        <v>2537788</v>
      </c>
    </row>
    <row r="43" customFormat="false" ht="15" hidden="false" customHeight="false" outlineLevel="0" collapsed="false">
      <c r="A43" s="18" t="n">
        <v>4226104850671</v>
      </c>
      <c r="B43" s="23" t="n">
        <v>23403.68</v>
      </c>
      <c r="C43" s="18" t="n">
        <v>406010820</v>
      </c>
      <c r="D43" s="18" t="s">
        <v>987</v>
      </c>
      <c r="E43" s="18" t="n">
        <v>2537788</v>
      </c>
    </row>
    <row r="44" customFormat="false" ht="15" hidden="false" customHeight="false" outlineLevel="0" collapsed="false">
      <c r="A44" s="18" t="n">
        <v>4226104851640</v>
      </c>
      <c r="B44" s="23" t="n">
        <v>931.43</v>
      </c>
      <c r="C44" s="18" t="n">
        <v>406010862</v>
      </c>
      <c r="D44" s="18" t="s">
        <v>986</v>
      </c>
      <c r="E44" s="18" t="n">
        <v>2537788</v>
      </c>
    </row>
    <row r="45" customFormat="false" ht="15" hidden="false" customHeight="false" outlineLevel="0" collapsed="false">
      <c r="A45" s="18" t="n">
        <v>4226104855291</v>
      </c>
      <c r="B45" s="23" t="n">
        <v>4794.46</v>
      </c>
      <c r="C45" s="18" t="n">
        <v>415020034</v>
      </c>
      <c r="D45" s="18" t="s">
        <v>986</v>
      </c>
      <c r="E45" s="18" t="n">
        <v>2537788</v>
      </c>
    </row>
    <row r="46" customFormat="false" ht="15" hidden="false" customHeight="false" outlineLevel="0" collapsed="false">
      <c r="A46" s="18" t="n">
        <v>4226104369400</v>
      </c>
      <c r="B46" s="23" t="n">
        <v>13217.53</v>
      </c>
      <c r="C46" s="18" t="n">
        <v>406030022</v>
      </c>
      <c r="D46" s="18" t="s">
        <v>986</v>
      </c>
      <c r="E46" s="18" t="n">
        <v>2672839</v>
      </c>
    </row>
    <row r="47" customFormat="false" ht="15" hidden="false" customHeight="false" outlineLevel="0" collapsed="false">
      <c r="A47" s="18" t="n">
        <v>4226105299834</v>
      </c>
      <c r="B47" s="23" t="n">
        <v>9169.46</v>
      </c>
      <c r="C47" s="18" t="n">
        <v>406030022</v>
      </c>
      <c r="D47" s="18" t="s">
        <v>986</v>
      </c>
      <c r="E47" s="18" t="n">
        <v>2672839</v>
      </c>
    </row>
    <row r="48" customFormat="false" ht="15" hidden="false" customHeight="false" outlineLevel="0" collapsed="false">
      <c r="A48" s="18" t="n">
        <v>4226105387120</v>
      </c>
      <c r="B48" s="23" t="n">
        <v>25820.8</v>
      </c>
      <c r="C48" s="18" t="n">
        <v>406011206</v>
      </c>
      <c r="D48" s="18" t="s">
        <v>987</v>
      </c>
      <c r="E48" s="18" t="n">
        <v>2672839</v>
      </c>
      <c r="F48" s="0" t="e">
        <f aca="false">VLOOKUP(C48,premios!$A$1:$B$100,2,0)</f>
        <v>#N/A</v>
      </c>
    </row>
    <row r="49" customFormat="false" ht="15" hidden="false" customHeight="false" outlineLevel="0" collapsed="false">
      <c r="A49" s="18" t="n">
        <v>4226105389880</v>
      </c>
      <c r="B49" s="23" t="n">
        <v>6298.46</v>
      </c>
      <c r="C49" s="18" t="n">
        <v>406030073</v>
      </c>
      <c r="D49" s="18" t="s">
        <v>987</v>
      </c>
      <c r="E49" s="18" t="n">
        <v>2672839</v>
      </c>
      <c r="F49" s="0" t="e">
        <f aca="false">VLOOKUP(C49,premios!$A$1:$B$100,2,0)</f>
        <v>#N/A</v>
      </c>
    </row>
    <row r="50" customFormat="false" ht="15" hidden="false" customHeight="false" outlineLevel="0" collapsed="false">
      <c r="A50" s="18" t="n">
        <v>4226105389913</v>
      </c>
      <c r="B50" s="23" t="n">
        <v>22388.28</v>
      </c>
      <c r="C50" s="18" t="n">
        <v>406010692</v>
      </c>
      <c r="D50" s="18" t="s">
        <v>987</v>
      </c>
      <c r="E50" s="18" t="n">
        <v>2672839</v>
      </c>
      <c r="F50" s="0" t="e">
        <f aca="false">VLOOKUP(C50,premios!$A$1:$B$100,2,0)</f>
        <v>#N/A</v>
      </c>
    </row>
    <row r="51" customFormat="false" ht="15" hidden="false" customHeight="false" outlineLevel="0" collapsed="false">
      <c r="A51" s="18" t="n">
        <v>4226105303112</v>
      </c>
      <c r="B51" s="23" t="n">
        <v>9397.14</v>
      </c>
      <c r="C51" s="18" t="n">
        <v>406030022</v>
      </c>
      <c r="D51" s="18" t="s">
        <v>986</v>
      </c>
      <c r="E51" s="18" t="n">
        <v>2672839</v>
      </c>
    </row>
    <row r="52" customFormat="false" ht="15" hidden="false" customHeight="false" outlineLevel="0" collapsed="false">
      <c r="A52" s="18" t="n">
        <v>4226105390628</v>
      </c>
      <c r="B52" s="23" t="n">
        <v>13838.46</v>
      </c>
      <c r="C52" s="18" t="n">
        <v>406030022</v>
      </c>
      <c r="D52" s="18" t="s">
        <v>986</v>
      </c>
      <c r="E52" s="18" t="n">
        <v>2672839</v>
      </c>
    </row>
    <row r="53" customFormat="false" ht="15" hidden="false" customHeight="false" outlineLevel="0" collapsed="false">
      <c r="A53" s="18" t="n">
        <v>4226105391530</v>
      </c>
      <c r="B53" s="23" t="n">
        <v>31277.93</v>
      </c>
      <c r="C53" s="18" t="n">
        <v>415020034</v>
      </c>
      <c r="D53" s="18" t="s">
        <v>987</v>
      </c>
      <c r="E53" s="18" t="n">
        <v>2672839</v>
      </c>
      <c r="F53" s="0" t="e">
        <f aca="false">VLOOKUP(C53,premios!$A$1:$B$100,2,0)</f>
        <v>#N/A</v>
      </c>
    </row>
    <row r="54" customFormat="false" ht="15" hidden="false" customHeight="false" outlineLevel="0" collapsed="false">
      <c r="A54" s="18" t="n">
        <v>4226105393280</v>
      </c>
      <c r="B54" s="23" t="n">
        <v>8259.9</v>
      </c>
      <c r="C54" s="18" t="n">
        <v>406030049</v>
      </c>
      <c r="D54" s="18" t="s">
        <v>986</v>
      </c>
      <c r="E54" s="18" t="n">
        <v>2672839</v>
      </c>
    </row>
    <row r="55" customFormat="false" ht="15" hidden="false" customHeight="false" outlineLevel="0" collapsed="false">
      <c r="A55" s="18" t="n">
        <v>4226105390111</v>
      </c>
      <c r="B55" s="23" t="n">
        <v>25304.29</v>
      </c>
      <c r="C55" s="18" t="n">
        <v>406010943</v>
      </c>
      <c r="D55" s="18" t="s">
        <v>987</v>
      </c>
      <c r="E55" s="18" t="n">
        <v>2672839</v>
      </c>
      <c r="F55" s="0" t="e">
        <f aca="false">VLOOKUP(C55,premios!$A$1:$B$100,2,0)</f>
        <v>#N/A</v>
      </c>
    </row>
    <row r="56" customFormat="false" ht="15" hidden="false" customHeight="false" outlineLevel="0" collapsed="false">
      <c r="A56" s="18" t="n">
        <v>4226105412463</v>
      </c>
      <c r="B56" s="23" t="n">
        <v>7674.6</v>
      </c>
      <c r="C56" s="18" t="n">
        <v>406030049</v>
      </c>
      <c r="D56" s="18" t="s">
        <v>986</v>
      </c>
      <c r="E56" s="18" t="n">
        <v>2672839</v>
      </c>
    </row>
    <row r="57" customFormat="false" ht="15" hidden="false" customHeight="false" outlineLevel="0" collapsed="false">
      <c r="A57" s="18" t="n">
        <v>4226105412980</v>
      </c>
      <c r="B57" s="23" t="n">
        <v>4711.25</v>
      </c>
      <c r="C57" s="18" t="n">
        <v>406040141</v>
      </c>
      <c r="D57" s="18" t="s">
        <v>987</v>
      </c>
      <c r="E57" s="18" t="n">
        <v>2672839</v>
      </c>
      <c r="F57" s="0" t="e">
        <f aca="false">VLOOKUP(C57,premios!$A$1:$B$100,2,0)</f>
        <v>#N/A</v>
      </c>
    </row>
    <row r="58" customFormat="false" ht="15" hidden="false" customHeight="false" outlineLevel="0" collapsed="false">
      <c r="A58" s="18" t="n">
        <v>4226105412991</v>
      </c>
      <c r="B58" s="23" t="n">
        <v>2049.87</v>
      </c>
      <c r="C58" s="18" t="n">
        <v>406011036</v>
      </c>
      <c r="D58" s="18" t="s">
        <v>987</v>
      </c>
      <c r="E58" s="18" t="n">
        <v>2672839</v>
      </c>
      <c r="F58" s="0" t="e">
        <f aca="false">VLOOKUP(C58,premios!$A$1:$B$100,2,0)</f>
        <v>#N/A</v>
      </c>
    </row>
    <row r="59" customFormat="false" ht="15" hidden="false" customHeight="false" outlineLevel="0" collapsed="false">
      <c r="A59" s="18" t="n">
        <v>4226105413893</v>
      </c>
      <c r="B59" s="23" t="n">
        <v>28346.94</v>
      </c>
      <c r="C59" s="18" t="n">
        <v>406010951</v>
      </c>
      <c r="D59" s="18" t="s">
        <v>987</v>
      </c>
      <c r="E59" s="18" t="n">
        <v>2672839</v>
      </c>
      <c r="F59" s="0" t="e">
        <f aca="false">VLOOKUP(C59,premios!$A$1:$B$100,2,0)</f>
        <v>#N/A</v>
      </c>
    </row>
    <row r="60" customFormat="false" ht="15" hidden="false" customHeight="false" outlineLevel="0" collapsed="false">
      <c r="A60" s="18" t="n">
        <v>4226105414410</v>
      </c>
      <c r="B60" s="23" t="n">
        <v>9420.26</v>
      </c>
      <c r="C60" s="18" t="n">
        <v>406030022</v>
      </c>
      <c r="D60" s="18" t="s">
        <v>986</v>
      </c>
      <c r="E60" s="18" t="n">
        <v>2672839</v>
      </c>
    </row>
    <row r="61" customFormat="false" ht="15" hidden="false" customHeight="false" outlineLevel="0" collapsed="false">
      <c r="A61" s="18" t="n">
        <v>4226105414608</v>
      </c>
      <c r="B61" s="23" t="n">
        <v>9439.31</v>
      </c>
      <c r="C61" s="18" t="n">
        <v>406030022</v>
      </c>
      <c r="D61" s="18" t="s">
        <v>987</v>
      </c>
      <c r="E61" s="18" t="n">
        <v>2672839</v>
      </c>
      <c r="F61" s="0" t="e">
        <f aca="false">VLOOKUP(C61,premios!$A$1:$B$100,2,0)</f>
        <v>#N/A</v>
      </c>
    </row>
    <row r="62" customFormat="false" ht="15" hidden="false" customHeight="false" outlineLevel="0" collapsed="false">
      <c r="A62" s="18" t="n">
        <v>4226105415532</v>
      </c>
      <c r="B62" s="23" t="n">
        <v>19756.39</v>
      </c>
      <c r="C62" s="18" t="n">
        <v>406030030</v>
      </c>
      <c r="D62" s="18" t="s">
        <v>986</v>
      </c>
      <c r="E62" s="18" t="n">
        <v>2672839</v>
      </c>
    </row>
    <row r="63" customFormat="false" ht="15" hidden="false" customHeight="false" outlineLevel="0" collapsed="false">
      <c r="A63" s="18" t="n">
        <v>4226105412452</v>
      </c>
      <c r="B63" s="23" t="n">
        <v>10946.63</v>
      </c>
      <c r="C63" s="18" t="n">
        <v>406030022</v>
      </c>
      <c r="D63" s="18" t="s">
        <v>986</v>
      </c>
      <c r="E63" s="18" t="n">
        <v>2672839</v>
      </c>
    </row>
    <row r="64" customFormat="false" ht="15" hidden="false" customHeight="false" outlineLevel="0" collapsed="false">
      <c r="A64" s="18" t="n">
        <v>4226105417325</v>
      </c>
      <c r="B64" s="23" t="n">
        <v>9324.93</v>
      </c>
      <c r="C64" s="18" t="n">
        <v>406030022</v>
      </c>
      <c r="D64" s="18" t="s">
        <v>986</v>
      </c>
      <c r="E64" s="18" t="n">
        <v>2672839</v>
      </c>
    </row>
    <row r="65" customFormat="false" ht="15" hidden="false" customHeight="false" outlineLevel="0" collapsed="false">
      <c r="A65" s="18" t="n">
        <v>4226105419866</v>
      </c>
      <c r="B65" s="23" t="n">
        <v>9775.98</v>
      </c>
      <c r="C65" s="18" t="n">
        <v>406010650</v>
      </c>
      <c r="D65" s="18" t="s">
        <v>986</v>
      </c>
      <c r="E65" s="18" t="n">
        <v>2672839</v>
      </c>
    </row>
    <row r="66" customFormat="false" ht="15" hidden="false" customHeight="false" outlineLevel="0" collapsed="false">
      <c r="A66" s="18" t="n">
        <v>4226105420438</v>
      </c>
      <c r="B66" s="23" t="n">
        <v>7671.26</v>
      </c>
      <c r="C66" s="18" t="n">
        <v>406030030</v>
      </c>
      <c r="D66" s="18" t="s">
        <v>986</v>
      </c>
      <c r="E66" s="18" t="n">
        <v>2672839</v>
      </c>
    </row>
    <row r="67" customFormat="false" ht="15" hidden="false" customHeight="false" outlineLevel="0" collapsed="false">
      <c r="A67" s="18" t="n">
        <v>4226105420493</v>
      </c>
      <c r="B67" s="23" t="n">
        <v>3217.03</v>
      </c>
      <c r="C67" s="18" t="n">
        <v>406030014</v>
      </c>
      <c r="D67" s="18" t="s">
        <v>986</v>
      </c>
      <c r="E67" s="18" t="n">
        <v>2672839</v>
      </c>
    </row>
    <row r="68" customFormat="false" ht="15" hidden="false" customHeight="false" outlineLevel="0" collapsed="false">
      <c r="A68" s="18" t="n">
        <v>4226105420890</v>
      </c>
      <c r="B68" s="23" t="n">
        <v>9628.41</v>
      </c>
      <c r="C68" s="18" t="n">
        <v>406030022</v>
      </c>
      <c r="D68" s="18" t="s">
        <v>987</v>
      </c>
      <c r="E68" s="18" t="n">
        <v>2672839</v>
      </c>
      <c r="F68" s="0" t="e">
        <f aca="false">VLOOKUP(C68,premios!$A$1:$B$100,2,0)</f>
        <v>#N/A</v>
      </c>
    </row>
    <row r="69" customFormat="false" ht="15" hidden="false" customHeight="false" outlineLevel="0" collapsed="false">
      <c r="A69" s="18" t="n">
        <v>4226105424178</v>
      </c>
      <c r="B69" s="23" t="n">
        <v>7172.91</v>
      </c>
      <c r="C69" s="18" t="n">
        <v>406030030</v>
      </c>
      <c r="D69" s="18" t="s">
        <v>986</v>
      </c>
      <c r="E69" s="18" t="n">
        <v>2672839</v>
      </c>
    </row>
    <row r="70" customFormat="false" ht="15" hidden="false" customHeight="false" outlineLevel="0" collapsed="false">
      <c r="A70" s="18" t="n">
        <v>4226105417292</v>
      </c>
      <c r="B70" s="23" t="n">
        <v>8290.31</v>
      </c>
      <c r="C70" s="18" t="n">
        <v>406030030</v>
      </c>
      <c r="D70" s="18" t="s">
        <v>986</v>
      </c>
      <c r="E70" s="18" t="n">
        <v>2672839</v>
      </c>
    </row>
    <row r="71" customFormat="false" ht="15" hidden="false" customHeight="false" outlineLevel="0" collapsed="false">
      <c r="A71" s="18" t="n">
        <v>4226105430107</v>
      </c>
      <c r="B71" s="23" t="n">
        <v>6069.05</v>
      </c>
      <c r="C71" s="18" t="n">
        <v>406050040</v>
      </c>
      <c r="D71" s="18" t="s">
        <v>987</v>
      </c>
      <c r="E71" s="18" t="n">
        <v>2672839</v>
      </c>
      <c r="F71" s="0" t="n">
        <f aca="false">VLOOKUP(C71,premios!$A$1:$B$100,2,0)</f>
        <v>1466.5225</v>
      </c>
    </row>
    <row r="72" customFormat="false" ht="15" hidden="false" customHeight="false" outlineLevel="0" collapsed="false">
      <c r="A72" s="18" t="n">
        <v>4226105430118</v>
      </c>
      <c r="B72" s="23" t="n">
        <v>6061.05</v>
      </c>
      <c r="C72" s="18" t="n">
        <v>406050040</v>
      </c>
      <c r="D72" s="18" t="s">
        <v>987</v>
      </c>
      <c r="E72" s="18" t="n">
        <v>2672839</v>
      </c>
      <c r="F72" s="0" t="n">
        <f aca="false">VLOOKUP(C72,premios!$A$1:$B$100,2,0)</f>
        <v>1466.5225</v>
      </c>
    </row>
    <row r="73" customFormat="false" ht="15" hidden="false" customHeight="false" outlineLevel="0" collapsed="false">
      <c r="A73" s="18" t="n">
        <v>4226105431317</v>
      </c>
      <c r="B73" s="23" t="n">
        <v>6101.11</v>
      </c>
      <c r="C73" s="18" t="n">
        <v>406050023</v>
      </c>
      <c r="D73" s="18" t="s">
        <v>987</v>
      </c>
      <c r="E73" s="18" t="n">
        <v>2672839</v>
      </c>
      <c r="F73" s="0" t="n">
        <f aca="false">VLOOKUP(C73,premios!$A$1:$B$100,2,0)</f>
        <v>1474.5375</v>
      </c>
    </row>
    <row r="74" customFormat="false" ht="15" hidden="false" customHeight="false" outlineLevel="0" collapsed="false">
      <c r="A74" s="18" t="n">
        <v>4226105432330</v>
      </c>
      <c r="B74" s="23" t="n">
        <v>8278.33</v>
      </c>
      <c r="C74" s="18" t="n">
        <v>406050139</v>
      </c>
      <c r="D74" s="18" t="s">
        <v>987</v>
      </c>
      <c r="E74" s="18" t="n">
        <v>2672839</v>
      </c>
      <c r="F74" s="0" t="n">
        <f aca="false">VLOOKUP(C74,premios!$A$1:$B$100,2,0)</f>
        <v>1685.9575</v>
      </c>
    </row>
    <row r="75" customFormat="false" ht="15" hidden="false" customHeight="false" outlineLevel="0" collapsed="false">
      <c r="A75" s="18" t="n">
        <v>4226105432362</v>
      </c>
      <c r="B75" s="23" t="n">
        <v>8278.33</v>
      </c>
      <c r="C75" s="18" t="n">
        <v>406050139</v>
      </c>
      <c r="D75" s="18" t="s">
        <v>987</v>
      </c>
      <c r="E75" s="18" t="n">
        <v>2672839</v>
      </c>
      <c r="F75" s="0" t="n">
        <f aca="false">VLOOKUP(C75,premios!$A$1:$B$100,2,0)</f>
        <v>1685.9575</v>
      </c>
    </row>
    <row r="76" customFormat="false" ht="15" hidden="false" customHeight="false" outlineLevel="0" collapsed="false">
      <c r="A76" s="18" t="n">
        <v>4226105432373</v>
      </c>
      <c r="B76" s="23" t="n">
        <v>6061.05</v>
      </c>
      <c r="C76" s="18" t="n">
        <v>406050040</v>
      </c>
      <c r="D76" s="18" t="s">
        <v>987</v>
      </c>
      <c r="E76" s="18" t="n">
        <v>2672839</v>
      </c>
      <c r="F76" s="0" t="n">
        <f aca="false">VLOOKUP(C76,premios!$A$1:$B$100,2,0)</f>
        <v>1466.5225</v>
      </c>
    </row>
    <row r="77" customFormat="false" ht="15" hidden="false" customHeight="false" outlineLevel="0" collapsed="false">
      <c r="A77" s="18" t="n">
        <v>4226105432978</v>
      </c>
      <c r="B77" s="23" t="n">
        <v>7647.2</v>
      </c>
      <c r="C77" s="18" t="n">
        <v>406030049</v>
      </c>
      <c r="D77" s="18" t="s">
        <v>986</v>
      </c>
      <c r="E77" s="18" t="n">
        <v>2672839</v>
      </c>
    </row>
    <row r="78" customFormat="false" ht="15" hidden="false" customHeight="false" outlineLevel="0" collapsed="false">
      <c r="A78" s="18" t="n">
        <v>4226105441228</v>
      </c>
      <c r="B78" s="23" t="n">
        <v>6439.8</v>
      </c>
      <c r="C78" s="18" t="n">
        <v>406030049</v>
      </c>
      <c r="D78" s="18" t="s">
        <v>986</v>
      </c>
      <c r="E78" s="18" t="n">
        <v>2672839</v>
      </c>
    </row>
    <row r="79" customFormat="false" ht="15" hidden="false" customHeight="false" outlineLevel="0" collapsed="false">
      <c r="A79" s="18" t="n">
        <v>4226105441305</v>
      </c>
      <c r="B79" s="23" t="n">
        <v>54548.72</v>
      </c>
      <c r="C79" s="18" t="n">
        <v>415010012</v>
      </c>
      <c r="D79" s="18" t="s">
        <v>987</v>
      </c>
      <c r="E79" s="18" t="n">
        <v>2672839</v>
      </c>
      <c r="F79" s="0" t="e">
        <f aca="false">VLOOKUP(C79,premios!$A$1:$B$100,2,0)</f>
        <v>#N/A</v>
      </c>
    </row>
    <row r="80" customFormat="false" ht="15" hidden="false" customHeight="false" outlineLevel="0" collapsed="false">
      <c r="A80" s="18" t="n">
        <v>4226105441316</v>
      </c>
      <c r="B80" s="23" t="n">
        <v>19854.85</v>
      </c>
      <c r="C80" s="18" t="n">
        <v>406040176</v>
      </c>
      <c r="D80" s="18" t="s">
        <v>987</v>
      </c>
      <c r="E80" s="18" t="n">
        <v>2672839</v>
      </c>
      <c r="F80" s="0" t="e">
        <f aca="false">VLOOKUP(C80,premios!$A$1:$B$100,2,0)</f>
        <v>#N/A</v>
      </c>
    </row>
    <row r="81" customFormat="false" ht="15" hidden="false" customHeight="false" outlineLevel="0" collapsed="false">
      <c r="A81" s="18" t="n">
        <v>4226105442559</v>
      </c>
      <c r="B81" s="23" t="n">
        <v>6285.76</v>
      </c>
      <c r="C81" s="18" t="n">
        <v>406030030</v>
      </c>
      <c r="D81" s="18" t="s">
        <v>986</v>
      </c>
      <c r="E81" s="18" t="n">
        <v>2672839</v>
      </c>
    </row>
    <row r="82" customFormat="false" ht="15" hidden="false" customHeight="false" outlineLevel="0" collapsed="false">
      <c r="A82" s="18" t="n">
        <v>4226105445892</v>
      </c>
      <c r="B82" s="23" t="n">
        <v>4109.31</v>
      </c>
      <c r="C82" s="18" t="n">
        <v>407030123</v>
      </c>
      <c r="D82" s="18" t="s">
        <v>986</v>
      </c>
      <c r="E82" s="18" t="n">
        <v>2672839</v>
      </c>
    </row>
    <row r="83" customFormat="false" ht="15" hidden="false" customHeight="false" outlineLevel="0" collapsed="false">
      <c r="A83" s="18" t="n">
        <v>4226105446442</v>
      </c>
      <c r="B83" s="23" t="n">
        <v>6461.15</v>
      </c>
      <c r="C83" s="18" t="n">
        <v>406030049</v>
      </c>
      <c r="D83" s="18" t="s">
        <v>986</v>
      </c>
      <c r="E83" s="18" t="n">
        <v>2672839</v>
      </c>
    </row>
    <row r="84" customFormat="false" ht="15" hidden="false" customHeight="false" outlineLevel="0" collapsed="false">
      <c r="A84" s="18" t="n">
        <v>4226105437477</v>
      </c>
      <c r="B84" s="23" t="n">
        <v>7659.9</v>
      </c>
      <c r="C84" s="18" t="n">
        <v>406030049</v>
      </c>
      <c r="D84" s="18" t="s">
        <v>986</v>
      </c>
      <c r="E84" s="18" t="n">
        <v>2672839</v>
      </c>
    </row>
    <row r="85" customFormat="false" ht="15" hidden="false" customHeight="false" outlineLevel="0" collapsed="false">
      <c r="A85" s="18" t="n">
        <v>4226105447620</v>
      </c>
      <c r="B85" s="23" t="n">
        <v>12057.04</v>
      </c>
      <c r="C85" s="18" t="n">
        <v>406030022</v>
      </c>
      <c r="D85" s="18" t="s">
        <v>986</v>
      </c>
      <c r="E85" s="18" t="n">
        <v>2672839</v>
      </c>
    </row>
    <row r="86" customFormat="false" ht="15" hidden="false" customHeight="false" outlineLevel="0" collapsed="false">
      <c r="A86" s="18" t="n">
        <v>4226105448961</v>
      </c>
      <c r="B86" s="23" t="n">
        <v>9088.61</v>
      </c>
      <c r="C86" s="18" t="n">
        <v>406050139</v>
      </c>
      <c r="D86" s="18" t="s">
        <v>987</v>
      </c>
      <c r="E86" s="18" t="n">
        <v>2672839</v>
      </c>
      <c r="F86" s="0" t="n">
        <f aca="false">VLOOKUP(C86,premios!$A$1:$B$100,2,0)</f>
        <v>1685.9575</v>
      </c>
    </row>
    <row r="87" customFormat="false" ht="15" hidden="false" customHeight="false" outlineLevel="0" collapsed="false">
      <c r="A87" s="18" t="n">
        <v>4226105448972</v>
      </c>
      <c r="B87" s="23" t="n">
        <v>6069.05</v>
      </c>
      <c r="C87" s="18" t="n">
        <v>406050040</v>
      </c>
      <c r="D87" s="18" t="s">
        <v>987</v>
      </c>
      <c r="E87" s="18" t="n">
        <v>2672839</v>
      </c>
      <c r="F87" s="0" t="n">
        <f aca="false">VLOOKUP(C87,premios!$A$1:$B$100,2,0)</f>
        <v>1466.5225</v>
      </c>
    </row>
    <row r="88" customFormat="false" ht="15" hidden="false" customHeight="false" outlineLevel="0" collapsed="false">
      <c r="A88" s="18" t="n">
        <v>4226105449093</v>
      </c>
      <c r="B88" s="23" t="n">
        <v>8983.98</v>
      </c>
      <c r="C88" s="18" t="n">
        <v>406050139</v>
      </c>
      <c r="D88" s="18" t="s">
        <v>987</v>
      </c>
      <c r="E88" s="18" t="n">
        <v>2672839</v>
      </c>
      <c r="F88" s="0" t="n">
        <f aca="false">VLOOKUP(C88,premios!$A$1:$B$100,2,0)</f>
        <v>1685.9575</v>
      </c>
    </row>
    <row r="89" customFormat="false" ht="15" hidden="false" customHeight="false" outlineLevel="0" collapsed="false">
      <c r="A89" s="18" t="n">
        <v>4226105446520</v>
      </c>
      <c r="B89" s="23" t="n">
        <v>12842.58</v>
      </c>
      <c r="C89" s="18" t="n">
        <v>415020034</v>
      </c>
      <c r="D89" s="18" t="s">
        <v>986</v>
      </c>
      <c r="E89" s="18" t="n">
        <v>2672839</v>
      </c>
    </row>
    <row r="90" customFormat="false" ht="15" hidden="false" customHeight="false" outlineLevel="0" collapsed="false">
      <c r="A90" s="18" t="n">
        <v>4226105451810</v>
      </c>
      <c r="B90" s="23" t="n">
        <v>5666.71</v>
      </c>
      <c r="C90" s="18" t="n">
        <v>406030030</v>
      </c>
      <c r="D90" s="18" t="s">
        <v>986</v>
      </c>
      <c r="E90" s="18" t="n">
        <v>2672839</v>
      </c>
    </row>
    <row r="91" customFormat="false" ht="15" hidden="false" customHeight="false" outlineLevel="0" collapsed="false">
      <c r="A91" s="18" t="n">
        <v>4226105452052</v>
      </c>
      <c r="B91" s="23" t="n">
        <v>23202.97</v>
      </c>
      <c r="C91" s="18" t="n">
        <v>406010951</v>
      </c>
      <c r="D91" s="18" t="s">
        <v>986</v>
      </c>
      <c r="E91" s="18" t="n">
        <v>2672839</v>
      </c>
    </row>
    <row r="92" customFormat="false" ht="15" hidden="false" customHeight="false" outlineLevel="0" collapsed="false">
      <c r="A92" s="18" t="n">
        <v>4226105452195</v>
      </c>
      <c r="B92" s="23" t="n">
        <v>8259.9</v>
      </c>
      <c r="C92" s="18" t="n">
        <v>406030049</v>
      </c>
      <c r="D92" s="18" t="s">
        <v>986</v>
      </c>
      <c r="E92" s="18" t="n">
        <v>2672839</v>
      </c>
    </row>
    <row r="93" customFormat="false" ht="15" hidden="false" customHeight="false" outlineLevel="0" collapsed="false">
      <c r="A93" s="18" t="n">
        <v>4226105455396</v>
      </c>
      <c r="B93" s="23" t="n">
        <v>21828.32</v>
      </c>
      <c r="C93" s="18" t="n">
        <v>406010943</v>
      </c>
      <c r="D93" s="18" t="s">
        <v>986</v>
      </c>
      <c r="E93" s="18" t="n">
        <v>2672839</v>
      </c>
    </row>
    <row r="94" customFormat="false" ht="15" hidden="false" customHeight="false" outlineLevel="0" collapsed="false">
      <c r="A94" s="18" t="n">
        <v>4226105457222</v>
      </c>
      <c r="B94" s="23" t="n">
        <v>21483.97</v>
      </c>
      <c r="C94" s="18" t="n">
        <v>406010951</v>
      </c>
      <c r="D94" s="18" t="s">
        <v>986</v>
      </c>
      <c r="E94" s="18" t="n">
        <v>2672839</v>
      </c>
    </row>
    <row r="95" customFormat="false" ht="15" hidden="false" customHeight="false" outlineLevel="0" collapsed="false">
      <c r="A95" s="18" t="n">
        <v>4226105458509</v>
      </c>
      <c r="B95" s="23" t="n">
        <v>7492.11</v>
      </c>
      <c r="C95" s="18" t="n">
        <v>406030030</v>
      </c>
      <c r="D95" s="18" t="s">
        <v>986</v>
      </c>
      <c r="E95" s="18" t="n">
        <v>2672839</v>
      </c>
    </row>
    <row r="96" customFormat="false" ht="15" hidden="false" customHeight="false" outlineLevel="0" collapsed="false">
      <c r="A96" s="18" t="n">
        <v>4226105458950</v>
      </c>
      <c r="B96" s="23" t="n">
        <v>24383.92</v>
      </c>
      <c r="C96" s="18" t="n">
        <v>406010951</v>
      </c>
      <c r="D96" s="18" t="s">
        <v>986</v>
      </c>
      <c r="E96" s="18" t="n">
        <v>2672839</v>
      </c>
    </row>
    <row r="97" customFormat="false" ht="15" hidden="false" customHeight="false" outlineLevel="0" collapsed="false">
      <c r="A97" s="18" t="n">
        <v>4226105460930</v>
      </c>
      <c r="B97" s="23" t="n">
        <v>8307.56</v>
      </c>
      <c r="C97" s="18" t="n">
        <v>406030022</v>
      </c>
      <c r="D97" s="18" t="s">
        <v>987</v>
      </c>
      <c r="E97" s="18" t="n">
        <v>2672839</v>
      </c>
      <c r="F97" s="0" t="e">
        <f aca="false">VLOOKUP(C97,premios!$A$1:$B$100,2,0)</f>
        <v>#N/A</v>
      </c>
    </row>
    <row r="98" customFormat="false" ht="15" hidden="false" customHeight="false" outlineLevel="0" collapsed="false">
      <c r="A98" s="18" t="n">
        <v>4226105462315</v>
      </c>
      <c r="B98" s="23" t="n">
        <v>25964.92</v>
      </c>
      <c r="C98" s="18" t="n">
        <v>406010692</v>
      </c>
      <c r="D98" s="18" t="s">
        <v>987</v>
      </c>
      <c r="E98" s="18" t="n">
        <v>2672839</v>
      </c>
      <c r="F98" s="0" t="e">
        <f aca="false">VLOOKUP(C98,premios!$A$1:$B$100,2,0)</f>
        <v>#N/A</v>
      </c>
    </row>
    <row r="99" customFormat="false" ht="15" hidden="false" customHeight="false" outlineLevel="0" collapsed="false">
      <c r="A99" s="18" t="n">
        <v>4226105453724</v>
      </c>
      <c r="B99" s="23" t="n">
        <v>7088.51</v>
      </c>
      <c r="C99" s="18" t="n">
        <v>406030030</v>
      </c>
      <c r="D99" s="18" t="s">
        <v>987</v>
      </c>
      <c r="E99" s="18" t="n">
        <v>2672839</v>
      </c>
      <c r="F99" s="0" t="e">
        <f aca="false">VLOOKUP(C99,premios!$A$1:$B$100,2,0)</f>
        <v>#N/A</v>
      </c>
    </row>
    <row r="100" customFormat="false" ht="15" hidden="false" customHeight="false" outlineLevel="0" collapsed="false">
      <c r="A100" s="18" t="n">
        <v>4226105466638</v>
      </c>
      <c r="B100" s="23" t="n">
        <v>9706.05</v>
      </c>
      <c r="C100" s="18" t="n">
        <v>406030049</v>
      </c>
      <c r="D100" s="18" t="s">
        <v>986</v>
      </c>
      <c r="E100" s="18" t="n">
        <v>2672839</v>
      </c>
    </row>
    <row r="101" customFormat="false" ht="15" hidden="false" customHeight="false" outlineLevel="0" collapsed="false">
      <c r="A101" s="18" t="n">
        <v>4226105466814</v>
      </c>
      <c r="B101" s="23" t="n">
        <v>6879.41</v>
      </c>
      <c r="C101" s="18" t="n">
        <v>406030030</v>
      </c>
      <c r="D101" s="18" t="s">
        <v>986</v>
      </c>
      <c r="E101" s="18" t="n">
        <v>2672839</v>
      </c>
    </row>
    <row r="102" customFormat="false" ht="15" hidden="false" customHeight="false" outlineLevel="0" collapsed="false">
      <c r="A102" s="18" t="n">
        <v>4226105467750</v>
      </c>
      <c r="B102" s="23" t="n">
        <v>8283.96</v>
      </c>
      <c r="C102" s="18" t="n">
        <v>406030030</v>
      </c>
      <c r="D102" s="18" t="s">
        <v>986</v>
      </c>
      <c r="E102" s="18" t="n">
        <v>2672839</v>
      </c>
    </row>
    <row r="103" customFormat="false" ht="15" hidden="false" customHeight="false" outlineLevel="0" collapsed="false">
      <c r="A103" s="18" t="n">
        <v>4226105470334</v>
      </c>
      <c r="B103" s="23" t="n">
        <v>8256.2</v>
      </c>
      <c r="C103" s="18" t="n">
        <v>406030049</v>
      </c>
      <c r="D103" s="18" t="s">
        <v>986</v>
      </c>
      <c r="E103" s="18" t="n">
        <v>2672839</v>
      </c>
    </row>
    <row r="104" customFormat="false" ht="15" hidden="false" customHeight="false" outlineLevel="0" collapsed="false">
      <c r="A104" s="18" t="n">
        <v>4226105471027</v>
      </c>
      <c r="B104" s="23" t="n">
        <v>6254.01</v>
      </c>
      <c r="C104" s="18" t="n">
        <v>406030030</v>
      </c>
      <c r="D104" s="18" t="s">
        <v>986</v>
      </c>
      <c r="E104" s="18" t="n">
        <v>2672839</v>
      </c>
    </row>
    <row r="105" customFormat="false" ht="15" hidden="false" customHeight="false" outlineLevel="0" collapsed="false">
      <c r="A105" s="18" t="n">
        <v>4226105476340</v>
      </c>
      <c r="B105" s="23" t="n">
        <v>4452.79</v>
      </c>
      <c r="C105" s="18" t="n">
        <v>406040060</v>
      </c>
      <c r="D105" s="18" t="s">
        <v>987</v>
      </c>
      <c r="E105" s="18" t="n">
        <v>2672839</v>
      </c>
      <c r="F105" s="0" t="e">
        <f aca="false">VLOOKUP(C105,premios!$A$1:$B$100,2,0)</f>
        <v>#N/A</v>
      </c>
    </row>
    <row r="106" customFormat="false" ht="15" hidden="false" customHeight="false" outlineLevel="0" collapsed="false">
      <c r="A106" s="18" t="n">
        <v>4226105476351</v>
      </c>
      <c r="B106" s="23" t="n">
        <v>1804.4</v>
      </c>
      <c r="C106" s="18" t="n">
        <v>406040060</v>
      </c>
      <c r="D106" s="18" t="s">
        <v>986</v>
      </c>
      <c r="E106" s="18" t="n">
        <v>2672839</v>
      </c>
    </row>
    <row r="107" customFormat="false" ht="15" hidden="false" customHeight="false" outlineLevel="0" collapsed="false">
      <c r="A107" s="18" t="n">
        <v>4226105476362</v>
      </c>
      <c r="B107" s="23" t="n">
        <v>1606.67</v>
      </c>
      <c r="C107" s="18" t="n">
        <v>406040052</v>
      </c>
      <c r="D107" s="18" t="s">
        <v>987</v>
      </c>
      <c r="E107" s="18" t="n">
        <v>2672839</v>
      </c>
      <c r="F107" s="0" t="e">
        <f aca="false">VLOOKUP(C107,premios!$A$1:$B$100,2,0)</f>
        <v>#N/A</v>
      </c>
    </row>
    <row r="108" customFormat="false" ht="15" hidden="false" customHeight="false" outlineLevel="0" collapsed="false">
      <c r="A108" s="18" t="n">
        <v>4226105476384</v>
      </c>
      <c r="B108" s="23" t="n">
        <v>4263.06</v>
      </c>
      <c r="C108" s="18" t="n">
        <v>406040060</v>
      </c>
      <c r="D108" s="18" t="s">
        <v>987</v>
      </c>
      <c r="E108" s="18" t="n">
        <v>2672839</v>
      </c>
      <c r="F108" s="0" t="e">
        <f aca="false">VLOOKUP(C108,premios!$A$1:$B$100,2,0)</f>
        <v>#N/A</v>
      </c>
    </row>
    <row r="109" customFormat="false" ht="15" hidden="false" customHeight="false" outlineLevel="0" collapsed="false">
      <c r="A109" s="18" t="n">
        <v>4226105476395</v>
      </c>
      <c r="B109" s="23" t="n">
        <v>6471.29</v>
      </c>
      <c r="C109" s="18" t="n">
        <v>406040060</v>
      </c>
      <c r="D109" s="18" t="s">
        <v>987</v>
      </c>
      <c r="E109" s="18" t="n">
        <v>2672839</v>
      </c>
      <c r="F109" s="0" t="e">
        <f aca="false">VLOOKUP(C109,premios!$A$1:$B$100,2,0)</f>
        <v>#N/A</v>
      </c>
    </row>
    <row r="110" customFormat="false" ht="15" hidden="false" customHeight="false" outlineLevel="0" collapsed="false">
      <c r="A110" s="18" t="n">
        <v>4226105471643</v>
      </c>
      <c r="B110" s="23" t="n">
        <v>6285.76</v>
      </c>
      <c r="C110" s="18" t="n">
        <v>406030030</v>
      </c>
      <c r="D110" s="18" t="s">
        <v>986</v>
      </c>
      <c r="E110" s="18" t="n">
        <v>2672839</v>
      </c>
    </row>
    <row r="111" customFormat="false" ht="15" hidden="false" customHeight="false" outlineLevel="0" collapsed="false">
      <c r="A111" s="18" t="n">
        <v>4226102085150</v>
      </c>
      <c r="B111" s="23" t="n">
        <v>1688.52</v>
      </c>
      <c r="C111" s="18" t="n">
        <v>406020442</v>
      </c>
      <c r="D111" s="18" t="s">
        <v>986</v>
      </c>
      <c r="E111" s="18" t="n">
        <v>2691841</v>
      </c>
    </row>
    <row r="112" customFormat="false" ht="15" hidden="false" customHeight="false" outlineLevel="0" collapsed="false">
      <c r="A112" s="18" t="n">
        <v>4226102924373</v>
      </c>
      <c r="B112" s="23" t="n">
        <v>6357.18</v>
      </c>
      <c r="C112" s="18" t="n">
        <v>407010386</v>
      </c>
      <c r="D112" s="18" t="s">
        <v>987</v>
      </c>
      <c r="E112" s="18" t="n">
        <v>3039250</v>
      </c>
      <c r="F112" s="0" t="n">
        <f aca="false">VLOOKUP(C112,premios!$A$1:$B$100,2,0)</f>
        <v>3072.5</v>
      </c>
    </row>
    <row r="113" customFormat="false" ht="15" hidden="false" customHeight="false" outlineLevel="0" collapsed="false">
      <c r="A113" s="18" t="n">
        <v>4226102947814</v>
      </c>
      <c r="B113" s="23" t="n">
        <v>6368.2</v>
      </c>
      <c r="C113" s="18" t="n">
        <v>407010386</v>
      </c>
      <c r="D113" s="18" t="s">
        <v>987</v>
      </c>
      <c r="E113" s="18" t="n">
        <v>3039250</v>
      </c>
      <c r="F113" s="0" t="n">
        <f aca="false">VLOOKUP(C113,premios!$A$1:$B$100,2,0)</f>
        <v>3072.5</v>
      </c>
    </row>
    <row r="114" customFormat="false" ht="15" hidden="false" customHeight="false" outlineLevel="0" collapsed="false">
      <c r="A114" s="18" t="n">
        <v>4226102947870</v>
      </c>
      <c r="B114" s="23" t="n">
        <v>6173.36</v>
      </c>
      <c r="C114" s="18" t="n">
        <v>407010386</v>
      </c>
      <c r="D114" s="18" t="s">
        <v>987</v>
      </c>
      <c r="E114" s="18" t="n">
        <v>3039250</v>
      </c>
      <c r="F114" s="0" t="n">
        <f aca="false">VLOOKUP(C114,premios!$A$1:$B$100,2,0)</f>
        <v>3072.5</v>
      </c>
    </row>
    <row r="115" customFormat="false" ht="15" hidden="false" customHeight="false" outlineLevel="0" collapsed="false">
      <c r="A115" s="18" t="n">
        <v>4226102947880</v>
      </c>
      <c r="B115" s="23" t="n">
        <v>6346.16</v>
      </c>
      <c r="C115" s="18" t="n">
        <v>407010386</v>
      </c>
      <c r="D115" s="18" t="s">
        <v>987</v>
      </c>
      <c r="E115" s="18" t="n">
        <v>3039250</v>
      </c>
      <c r="F115" s="0" t="n">
        <f aca="false">VLOOKUP(C115,premios!$A$1:$B$100,2,0)</f>
        <v>3072.5</v>
      </c>
    </row>
    <row r="116" customFormat="false" ht="15" hidden="false" customHeight="false" outlineLevel="0" collapsed="false">
      <c r="A116" s="18" t="n">
        <v>4226102947891</v>
      </c>
      <c r="B116" s="23" t="n">
        <v>6183.04</v>
      </c>
      <c r="C116" s="18" t="n">
        <v>407010386</v>
      </c>
      <c r="D116" s="18" t="s">
        <v>987</v>
      </c>
      <c r="E116" s="18" t="n">
        <v>3039250</v>
      </c>
      <c r="F116" s="0" t="n">
        <f aca="false">VLOOKUP(C116,premios!$A$1:$B$100,2,0)</f>
        <v>3072.5</v>
      </c>
    </row>
    <row r="117" customFormat="false" ht="15" hidden="false" customHeight="false" outlineLevel="0" collapsed="false">
      <c r="A117" s="18" t="n">
        <v>4226102947902</v>
      </c>
      <c r="B117" s="23" t="n">
        <v>6325.49</v>
      </c>
      <c r="C117" s="18" t="n">
        <v>407010386</v>
      </c>
      <c r="D117" s="18" t="s">
        <v>987</v>
      </c>
      <c r="E117" s="18" t="n">
        <v>3039250</v>
      </c>
      <c r="F117" s="0" t="n">
        <f aca="false">VLOOKUP(C117,premios!$A$1:$B$100,2,0)</f>
        <v>3072.5</v>
      </c>
    </row>
    <row r="118" customFormat="false" ht="15" hidden="false" customHeight="false" outlineLevel="0" collapsed="false">
      <c r="A118" s="18" t="n">
        <v>4226102947913</v>
      </c>
      <c r="B118" s="23" t="n">
        <v>6319.14</v>
      </c>
      <c r="C118" s="18" t="n">
        <v>407010386</v>
      </c>
      <c r="D118" s="18" t="s">
        <v>987</v>
      </c>
      <c r="E118" s="18" t="n">
        <v>3039250</v>
      </c>
      <c r="F118" s="0" t="n">
        <f aca="false">VLOOKUP(C118,premios!$A$1:$B$100,2,0)</f>
        <v>3072.5</v>
      </c>
    </row>
    <row r="119" customFormat="false" ht="15" hidden="false" customHeight="false" outlineLevel="0" collapsed="false">
      <c r="A119" s="18" t="n">
        <v>4226102947946</v>
      </c>
      <c r="B119" s="23" t="n">
        <v>6164.02</v>
      </c>
      <c r="C119" s="18" t="n">
        <v>407010386</v>
      </c>
      <c r="D119" s="18" t="s">
        <v>987</v>
      </c>
      <c r="E119" s="18" t="n">
        <v>3039250</v>
      </c>
      <c r="F119" s="0" t="n">
        <f aca="false">VLOOKUP(C119,premios!$A$1:$B$100,2,0)</f>
        <v>3072.5</v>
      </c>
    </row>
    <row r="120" customFormat="false" ht="15" hidden="false" customHeight="false" outlineLevel="0" collapsed="false">
      <c r="A120" s="18" t="n">
        <v>4226102947748</v>
      </c>
      <c r="B120" s="23" t="n">
        <v>6335.14</v>
      </c>
      <c r="C120" s="18" t="n">
        <v>407010386</v>
      </c>
      <c r="D120" s="18" t="s">
        <v>987</v>
      </c>
      <c r="E120" s="18" t="n">
        <v>3039250</v>
      </c>
      <c r="F120" s="0" t="n">
        <f aca="false">VLOOKUP(C120,premios!$A$1:$B$100,2,0)</f>
        <v>3072.5</v>
      </c>
    </row>
    <row r="121" customFormat="false" ht="15" hidden="false" customHeight="false" outlineLevel="0" collapsed="false">
      <c r="A121" s="18" t="n">
        <v>4226102947979</v>
      </c>
      <c r="B121" s="23" t="n">
        <v>6316.12</v>
      </c>
      <c r="C121" s="18" t="n">
        <v>407010386</v>
      </c>
      <c r="D121" s="18" t="s">
        <v>987</v>
      </c>
      <c r="E121" s="18" t="n">
        <v>3039250</v>
      </c>
      <c r="F121" s="0" t="n">
        <f aca="false">VLOOKUP(C121,premios!$A$1:$B$100,2,0)</f>
        <v>3072.5</v>
      </c>
    </row>
    <row r="122" customFormat="false" ht="15" hidden="false" customHeight="false" outlineLevel="0" collapsed="false">
      <c r="A122" s="18" t="n">
        <v>4226102947990</v>
      </c>
      <c r="B122" s="23" t="n">
        <v>6316.12</v>
      </c>
      <c r="C122" s="18" t="n">
        <v>407010386</v>
      </c>
      <c r="D122" s="18" t="s">
        <v>987</v>
      </c>
      <c r="E122" s="18" t="n">
        <v>3039250</v>
      </c>
      <c r="F122" s="0" t="n">
        <f aca="false">VLOOKUP(C122,premios!$A$1:$B$100,2,0)</f>
        <v>3072.5</v>
      </c>
    </row>
    <row r="123" customFormat="false" ht="15" hidden="false" customHeight="false" outlineLevel="0" collapsed="false">
      <c r="A123" s="18" t="n">
        <v>4226102948001</v>
      </c>
      <c r="B123" s="23" t="n">
        <v>6153</v>
      </c>
      <c r="C123" s="18" t="n">
        <v>407010386</v>
      </c>
      <c r="D123" s="18" t="s">
        <v>987</v>
      </c>
      <c r="E123" s="18" t="n">
        <v>3039250</v>
      </c>
      <c r="F123" s="0" t="n">
        <f aca="false">VLOOKUP(C123,premios!$A$1:$B$100,2,0)</f>
        <v>3072.5</v>
      </c>
    </row>
    <row r="124" customFormat="false" ht="15" hidden="false" customHeight="false" outlineLevel="0" collapsed="false">
      <c r="A124" s="18" t="n">
        <v>4226102948287</v>
      </c>
      <c r="B124" s="23" t="n">
        <v>6153</v>
      </c>
      <c r="C124" s="18" t="n">
        <v>407010386</v>
      </c>
      <c r="D124" s="18" t="s">
        <v>987</v>
      </c>
      <c r="E124" s="18" t="n">
        <v>3039250</v>
      </c>
      <c r="F124" s="0" t="n">
        <f aca="false">VLOOKUP(C124,premios!$A$1:$B$100,2,0)</f>
        <v>3072.5</v>
      </c>
    </row>
    <row r="125" customFormat="false" ht="15" hidden="false" customHeight="false" outlineLevel="0" collapsed="false">
      <c r="A125" s="18" t="n">
        <v>4226102948298</v>
      </c>
      <c r="B125" s="23" t="n">
        <v>6335.14</v>
      </c>
      <c r="C125" s="18" t="n">
        <v>407010386</v>
      </c>
      <c r="D125" s="18" t="s">
        <v>987</v>
      </c>
      <c r="E125" s="18" t="n">
        <v>3039250</v>
      </c>
      <c r="F125" s="0" t="n">
        <f aca="false">VLOOKUP(C125,premios!$A$1:$B$100,2,0)</f>
        <v>3072.5</v>
      </c>
    </row>
    <row r="126" customFormat="false" ht="15" hidden="false" customHeight="false" outlineLevel="0" collapsed="false">
      <c r="A126" s="18" t="n">
        <v>4226102957109</v>
      </c>
      <c r="B126" s="23" t="n">
        <v>6153</v>
      </c>
      <c r="C126" s="18" t="n">
        <v>407010386</v>
      </c>
      <c r="D126" s="18" t="s">
        <v>987</v>
      </c>
      <c r="E126" s="18" t="n">
        <v>3039250</v>
      </c>
      <c r="F126" s="0" t="n">
        <f aca="false">VLOOKUP(C126,premios!$A$1:$B$100,2,0)</f>
        <v>3072.5</v>
      </c>
    </row>
    <row r="127" customFormat="false" ht="15" hidden="false" customHeight="false" outlineLevel="0" collapsed="false">
      <c r="A127" s="18" t="n">
        <v>4226102957110</v>
      </c>
      <c r="B127" s="23" t="n">
        <v>6319.14</v>
      </c>
      <c r="C127" s="18" t="n">
        <v>407010386</v>
      </c>
      <c r="D127" s="18" t="s">
        <v>987</v>
      </c>
      <c r="E127" s="18" t="n">
        <v>3039250</v>
      </c>
      <c r="F127" s="0" t="n">
        <f aca="false">VLOOKUP(C127,premios!$A$1:$B$100,2,0)</f>
        <v>3072.5</v>
      </c>
    </row>
    <row r="128" customFormat="false" ht="15" hidden="false" customHeight="false" outlineLevel="0" collapsed="false">
      <c r="A128" s="18" t="n">
        <v>4226102947957</v>
      </c>
      <c r="B128" s="23" t="n">
        <v>6338.16</v>
      </c>
      <c r="C128" s="18" t="n">
        <v>407010386</v>
      </c>
      <c r="D128" s="18" t="s">
        <v>987</v>
      </c>
      <c r="E128" s="18" t="n">
        <v>3039250</v>
      </c>
      <c r="F128" s="0" t="n">
        <f aca="false">VLOOKUP(C128,premios!$A$1:$B$100,2,0)</f>
        <v>3072.5</v>
      </c>
    </row>
    <row r="129" customFormat="false" ht="15" hidden="false" customHeight="false" outlineLevel="0" collapsed="false">
      <c r="A129" s="18" t="n">
        <v>4226102957131</v>
      </c>
      <c r="B129" s="23" t="n">
        <v>6327.14</v>
      </c>
      <c r="C129" s="18" t="n">
        <v>407010386</v>
      </c>
      <c r="D129" s="18" t="s">
        <v>987</v>
      </c>
      <c r="E129" s="18" t="n">
        <v>3039250</v>
      </c>
      <c r="F129" s="0" t="n">
        <f aca="false">VLOOKUP(C129,premios!$A$1:$B$100,2,0)</f>
        <v>3072.5</v>
      </c>
    </row>
    <row r="130" customFormat="false" ht="15" hidden="false" customHeight="false" outlineLevel="0" collapsed="false">
      <c r="A130" s="18" t="n">
        <v>4226102957142</v>
      </c>
      <c r="B130" s="23" t="n">
        <v>6153</v>
      </c>
      <c r="C130" s="18" t="n">
        <v>407010386</v>
      </c>
      <c r="D130" s="18" t="s">
        <v>987</v>
      </c>
      <c r="E130" s="18" t="n">
        <v>3039250</v>
      </c>
      <c r="F130" s="0" t="n">
        <f aca="false">VLOOKUP(C130,premios!$A$1:$B$100,2,0)</f>
        <v>3072.5</v>
      </c>
    </row>
    <row r="131" customFormat="false" ht="15" hidden="false" customHeight="false" outlineLevel="0" collapsed="false">
      <c r="A131" s="18" t="n">
        <v>4226102957153</v>
      </c>
      <c r="B131" s="23" t="n">
        <v>6316.12</v>
      </c>
      <c r="C131" s="18" t="n">
        <v>407010386</v>
      </c>
      <c r="D131" s="18" t="s">
        <v>987</v>
      </c>
      <c r="E131" s="18" t="n">
        <v>3039250</v>
      </c>
      <c r="F131" s="0" t="n">
        <f aca="false">VLOOKUP(C131,premios!$A$1:$B$100,2,0)</f>
        <v>3072.5</v>
      </c>
    </row>
    <row r="132" customFormat="false" ht="15" hidden="false" customHeight="false" outlineLevel="0" collapsed="false">
      <c r="A132" s="18" t="n">
        <v>4226102957164</v>
      </c>
      <c r="B132" s="23" t="n">
        <v>6153</v>
      </c>
      <c r="C132" s="18" t="n">
        <v>407010386</v>
      </c>
      <c r="D132" s="18" t="s">
        <v>987</v>
      </c>
      <c r="E132" s="18" t="n">
        <v>3039250</v>
      </c>
      <c r="F132" s="0" t="n">
        <f aca="false">VLOOKUP(C132,premios!$A$1:$B$100,2,0)</f>
        <v>3072.5</v>
      </c>
    </row>
    <row r="133" customFormat="false" ht="15" hidden="false" customHeight="false" outlineLevel="0" collapsed="false">
      <c r="A133" s="18" t="n">
        <v>4226102957175</v>
      </c>
      <c r="B133" s="23" t="n">
        <v>6153</v>
      </c>
      <c r="C133" s="18" t="n">
        <v>407010386</v>
      </c>
      <c r="D133" s="18" t="s">
        <v>987</v>
      </c>
      <c r="E133" s="18" t="n">
        <v>3039250</v>
      </c>
      <c r="F133" s="0" t="n">
        <f aca="false">VLOOKUP(C133,premios!$A$1:$B$100,2,0)</f>
        <v>3072.5</v>
      </c>
    </row>
    <row r="134" customFormat="false" ht="15" hidden="false" customHeight="false" outlineLevel="0" collapsed="false">
      <c r="A134" s="18" t="n">
        <v>4226102957186</v>
      </c>
      <c r="B134" s="23" t="n">
        <v>6316.12</v>
      </c>
      <c r="C134" s="18" t="n">
        <v>407010386</v>
      </c>
      <c r="D134" s="18" t="s">
        <v>987</v>
      </c>
      <c r="E134" s="18" t="n">
        <v>3039250</v>
      </c>
      <c r="F134" s="0" t="n">
        <f aca="false">VLOOKUP(C134,premios!$A$1:$B$100,2,0)</f>
        <v>3072.5</v>
      </c>
    </row>
    <row r="135" customFormat="false" ht="15" hidden="false" customHeight="false" outlineLevel="0" collapsed="false">
      <c r="A135" s="18" t="n">
        <v>4226102957197</v>
      </c>
      <c r="B135" s="23" t="n">
        <v>6327.14</v>
      </c>
      <c r="C135" s="18" t="n">
        <v>407010386</v>
      </c>
      <c r="D135" s="18" t="s">
        <v>987</v>
      </c>
      <c r="E135" s="18" t="n">
        <v>3039250</v>
      </c>
      <c r="F135" s="0" t="n">
        <f aca="false">VLOOKUP(C135,premios!$A$1:$B$100,2,0)</f>
        <v>3072.5</v>
      </c>
    </row>
    <row r="136" customFormat="false" ht="15" hidden="false" customHeight="false" outlineLevel="0" collapsed="false">
      <c r="A136" s="18" t="n">
        <v>4226102957120</v>
      </c>
      <c r="B136" s="23" t="n">
        <v>6316.12</v>
      </c>
      <c r="C136" s="18" t="n">
        <v>407010386</v>
      </c>
      <c r="D136" s="18" t="s">
        <v>987</v>
      </c>
      <c r="E136" s="18" t="n">
        <v>3039250</v>
      </c>
      <c r="F136" s="0" t="n">
        <f aca="false">VLOOKUP(C136,premios!$A$1:$B$100,2,0)</f>
        <v>3072.5</v>
      </c>
    </row>
    <row r="137" customFormat="false" ht="15" hidden="false" customHeight="false" outlineLevel="0" collapsed="false">
      <c r="A137" s="18" t="n">
        <v>4226102957219</v>
      </c>
      <c r="B137" s="23" t="n">
        <v>6327.14</v>
      </c>
      <c r="C137" s="18" t="n">
        <v>407010386</v>
      </c>
      <c r="D137" s="18" t="s">
        <v>987</v>
      </c>
      <c r="E137" s="18" t="n">
        <v>3039250</v>
      </c>
      <c r="F137" s="0" t="n">
        <f aca="false">VLOOKUP(C137,premios!$A$1:$B$100,2,0)</f>
        <v>3072.5</v>
      </c>
    </row>
    <row r="138" customFormat="false" ht="15" hidden="false" customHeight="false" outlineLevel="0" collapsed="false">
      <c r="A138" s="18" t="n">
        <v>4226102957220</v>
      </c>
      <c r="B138" s="23" t="n">
        <v>6145</v>
      </c>
      <c r="C138" s="18" t="n">
        <v>407010386</v>
      </c>
      <c r="D138" s="18" t="s">
        <v>987</v>
      </c>
      <c r="E138" s="18" t="n">
        <v>3039250</v>
      </c>
      <c r="F138" s="0" t="n">
        <f aca="false">VLOOKUP(C138,premios!$A$1:$B$100,2,0)</f>
        <v>3072.5</v>
      </c>
    </row>
    <row r="139" customFormat="false" ht="15" hidden="false" customHeight="false" outlineLevel="0" collapsed="false">
      <c r="A139" s="18" t="n">
        <v>4226102957230</v>
      </c>
      <c r="B139" s="23" t="n">
        <v>6308.12</v>
      </c>
      <c r="C139" s="18" t="n">
        <v>407010386</v>
      </c>
      <c r="D139" s="18" t="s">
        <v>987</v>
      </c>
      <c r="E139" s="18" t="n">
        <v>3039250</v>
      </c>
      <c r="F139" s="0" t="n">
        <f aca="false">VLOOKUP(C139,premios!$A$1:$B$100,2,0)</f>
        <v>3072.5</v>
      </c>
    </row>
    <row r="140" customFormat="false" ht="15" hidden="false" customHeight="false" outlineLevel="0" collapsed="false">
      <c r="A140" s="18" t="n">
        <v>4226102957241</v>
      </c>
      <c r="B140" s="23" t="n">
        <v>6338.16</v>
      </c>
      <c r="C140" s="18" t="n">
        <v>407010386</v>
      </c>
      <c r="D140" s="18" t="s">
        <v>987</v>
      </c>
      <c r="E140" s="18" t="n">
        <v>3039250</v>
      </c>
      <c r="F140" s="0" t="n">
        <f aca="false">VLOOKUP(C140,premios!$A$1:$B$100,2,0)</f>
        <v>3072.5</v>
      </c>
    </row>
    <row r="141" customFormat="false" ht="15" hidden="false" customHeight="false" outlineLevel="0" collapsed="false">
      <c r="A141" s="18" t="n">
        <v>4226102957252</v>
      </c>
      <c r="B141" s="23" t="n">
        <v>6338.16</v>
      </c>
      <c r="C141" s="18" t="n">
        <v>407010386</v>
      </c>
      <c r="D141" s="18" t="s">
        <v>987</v>
      </c>
      <c r="E141" s="18" t="n">
        <v>3039250</v>
      </c>
      <c r="F141" s="0" t="n">
        <f aca="false">VLOOKUP(C141,premios!$A$1:$B$100,2,0)</f>
        <v>3072.5</v>
      </c>
    </row>
    <row r="142" customFormat="false" ht="15" hidden="false" customHeight="false" outlineLevel="0" collapsed="false">
      <c r="A142" s="18" t="n">
        <v>4226102957263</v>
      </c>
      <c r="B142" s="23" t="n">
        <v>6346.16</v>
      </c>
      <c r="C142" s="18" t="n">
        <v>407010386</v>
      </c>
      <c r="D142" s="18" t="s">
        <v>987</v>
      </c>
      <c r="E142" s="18" t="n">
        <v>3039250</v>
      </c>
      <c r="F142" s="0" t="n">
        <f aca="false">VLOOKUP(C142,premios!$A$1:$B$100,2,0)</f>
        <v>3072.5</v>
      </c>
    </row>
    <row r="143" customFormat="false" ht="15" hidden="false" customHeight="false" outlineLevel="0" collapsed="false">
      <c r="A143" s="18" t="n">
        <v>4226102957274</v>
      </c>
      <c r="B143" s="23" t="n">
        <v>6164.02</v>
      </c>
      <c r="C143" s="18" t="n">
        <v>407010386</v>
      </c>
      <c r="D143" s="18" t="s">
        <v>987</v>
      </c>
      <c r="E143" s="18" t="n">
        <v>3039250</v>
      </c>
      <c r="F143" s="0" t="n">
        <f aca="false">VLOOKUP(C143,premios!$A$1:$B$100,2,0)</f>
        <v>3072.5</v>
      </c>
    </row>
    <row r="144" customFormat="false" ht="15" hidden="false" customHeight="false" outlineLevel="0" collapsed="false">
      <c r="A144" s="18" t="n">
        <v>4226102957208</v>
      </c>
      <c r="B144" s="23" t="n">
        <v>6316.12</v>
      </c>
      <c r="C144" s="18" t="n">
        <v>407010386</v>
      </c>
      <c r="D144" s="18" t="s">
        <v>987</v>
      </c>
      <c r="E144" s="18" t="n">
        <v>3039250</v>
      </c>
      <c r="F144" s="0" t="n">
        <f aca="false">VLOOKUP(C144,premios!$A$1:$B$100,2,0)</f>
        <v>3072.5</v>
      </c>
    </row>
    <row r="145" customFormat="false" ht="15" hidden="false" customHeight="false" outlineLevel="0" collapsed="false">
      <c r="A145" s="18" t="n">
        <v>4226102957296</v>
      </c>
      <c r="B145" s="23" t="n">
        <v>6327.14</v>
      </c>
      <c r="C145" s="18" t="n">
        <v>407010386</v>
      </c>
      <c r="D145" s="18" t="s">
        <v>987</v>
      </c>
      <c r="E145" s="18" t="n">
        <v>3039250</v>
      </c>
      <c r="F145" s="0" t="n">
        <f aca="false">VLOOKUP(C145,premios!$A$1:$B$100,2,0)</f>
        <v>3072.5</v>
      </c>
    </row>
    <row r="146" customFormat="false" ht="15" hidden="false" customHeight="false" outlineLevel="0" collapsed="false">
      <c r="A146" s="18" t="n">
        <v>4226102957307</v>
      </c>
      <c r="B146" s="23" t="n">
        <v>6327.14</v>
      </c>
      <c r="C146" s="18" t="n">
        <v>407010386</v>
      </c>
      <c r="D146" s="18" t="s">
        <v>987</v>
      </c>
      <c r="E146" s="18" t="n">
        <v>3039250</v>
      </c>
      <c r="F146" s="0" t="n">
        <f aca="false">VLOOKUP(C146,premios!$A$1:$B$100,2,0)</f>
        <v>3072.5</v>
      </c>
    </row>
    <row r="147" customFormat="false" ht="15" hidden="false" customHeight="false" outlineLevel="0" collapsed="false">
      <c r="A147" s="18" t="n">
        <v>4226102957318</v>
      </c>
      <c r="B147" s="23" t="n">
        <v>6312.79</v>
      </c>
      <c r="C147" s="18" t="n">
        <v>407010386</v>
      </c>
      <c r="D147" s="18" t="s">
        <v>987</v>
      </c>
      <c r="E147" s="18" t="n">
        <v>3039250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4226102957329</v>
      </c>
      <c r="B148" s="23" t="n">
        <v>6327.14</v>
      </c>
      <c r="C148" s="18" t="n">
        <v>407010386</v>
      </c>
      <c r="D148" s="18" t="s">
        <v>987</v>
      </c>
      <c r="E148" s="18" t="n">
        <v>3039250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4226102957330</v>
      </c>
      <c r="B149" s="23" t="n">
        <v>6164.02</v>
      </c>
      <c r="C149" s="18" t="n">
        <v>407010386</v>
      </c>
      <c r="D149" s="18" t="s">
        <v>987</v>
      </c>
      <c r="E149" s="18" t="n">
        <v>3039250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4226102957340</v>
      </c>
      <c r="B150" s="23" t="n">
        <v>6164.02</v>
      </c>
      <c r="C150" s="18" t="n">
        <v>407010386</v>
      </c>
      <c r="D150" s="18" t="s">
        <v>987</v>
      </c>
      <c r="E150" s="18" t="n">
        <v>3039250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4226102957967</v>
      </c>
      <c r="B151" s="23" t="n">
        <v>6308.12</v>
      </c>
      <c r="C151" s="18" t="n">
        <v>407010386</v>
      </c>
      <c r="D151" s="18" t="s">
        <v>987</v>
      </c>
      <c r="E151" s="18" t="n">
        <v>3039250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4226102957285</v>
      </c>
      <c r="B152" s="23" t="n">
        <v>6327.14</v>
      </c>
      <c r="C152" s="18" t="n">
        <v>407010386</v>
      </c>
      <c r="D152" s="18" t="s">
        <v>987</v>
      </c>
      <c r="E152" s="18" t="n">
        <v>3039250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4226102966239</v>
      </c>
      <c r="B153" s="23" t="n">
        <v>6194.06</v>
      </c>
      <c r="C153" s="18" t="n">
        <v>407010386</v>
      </c>
      <c r="D153" s="18" t="s">
        <v>987</v>
      </c>
      <c r="E153" s="18" t="n">
        <v>3039250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4226102966240</v>
      </c>
      <c r="B154" s="23" t="n">
        <v>6183.04</v>
      </c>
      <c r="C154" s="18" t="n">
        <v>407010386</v>
      </c>
      <c r="D154" s="18" t="s">
        <v>987</v>
      </c>
      <c r="E154" s="18" t="n">
        <v>3039250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4226102966250</v>
      </c>
      <c r="B155" s="23" t="n">
        <v>6183.04</v>
      </c>
      <c r="C155" s="18" t="n">
        <v>407010386</v>
      </c>
      <c r="D155" s="18" t="s">
        <v>987</v>
      </c>
      <c r="E155" s="18" t="n">
        <v>3039250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4226102966261</v>
      </c>
      <c r="B156" s="23" t="n">
        <v>6346.16</v>
      </c>
      <c r="C156" s="18" t="n">
        <v>407010386</v>
      </c>
      <c r="D156" s="18" t="s">
        <v>987</v>
      </c>
      <c r="E156" s="18" t="n">
        <v>3039250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4226102966283</v>
      </c>
      <c r="B157" s="23" t="n">
        <v>6352.2</v>
      </c>
      <c r="C157" s="18" t="n">
        <v>407010386</v>
      </c>
      <c r="D157" s="18" t="s">
        <v>987</v>
      </c>
      <c r="E157" s="18" t="n">
        <v>3039250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4226102966294</v>
      </c>
      <c r="B158" s="23" t="n">
        <v>6168.69</v>
      </c>
      <c r="C158" s="18" t="n">
        <v>407010386</v>
      </c>
      <c r="D158" s="18" t="s">
        <v>987</v>
      </c>
      <c r="E158" s="18" t="n">
        <v>3039250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4226102966305</v>
      </c>
      <c r="B159" s="23" t="n">
        <v>6183.04</v>
      </c>
      <c r="C159" s="18" t="n">
        <v>407010386</v>
      </c>
      <c r="D159" s="18" t="s">
        <v>987</v>
      </c>
      <c r="E159" s="18" t="n">
        <v>3039250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4226102966316</v>
      </c>
      <c r="B160" s="23" t="n">
        <v>6194.06</v>
      </c>
      <c r="C160" s="18" t="n">
        <v>407010386</v>
      </c>
      <c r="D160" s="18" t="s">
        <v>987</v>
      </c>
      <c r="E160" s="18" t="n">
        <v>3039250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4226102966228</v>
      </c>
      <c r="B161" s="23" t="n">
        <v>6335.14</v>
      </c>
      <c r="C161" s="18" t="n">
        <v>407010386</v>
      </c>
      <c r="D161" s="18" t="s">
        <v>987</v>
      </c>
      <c r="E161" s="18" t="n">
        <v>3039250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4226102973477</v>
      </c>
      <c r="B162" s="23" t="n">
        <v>6308.12</v>
      </c>
      <c r="C162" s="18" t="n">
        <v>407010386</v>
      </c>
      <c r="D162" s="18" t="s">
        <v>987</v>
      </c>
      <c r="E162" s="18" t="n">
        <v>3039250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4226102975446</v>
      </c>
      <c r="B163" s="23" t="n">
        <v>6368.2</v>
      </c>
      <c r="C163" s="18" t="n">
        <v>407010386</v>
      </c>
      <c r="D163" s="18" t="s">
        <v>987</v>
      </c>
      <c r="E163" s="18" t="n">
        <v>3039250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4226102975468</v>
      </c>
      <c r="B164" s="23" t="n">
        <v>6368.2</v>
      </c>
      <c r="C164" s="18" t="n">
        <v>407010386</v>
      </c>
      <c r="D164" s="18" t="s">
        <v>987</v>
      </c>
      <c r="E164" s="18" t="n">
        <v>3039250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4226102975479</v>
      </c>
      <c r="B165" s="23" t="n">
        <v>6357.18</v>
      </c>
      <c r="C165" s="18" t="n">
        <v>407010386</v>
      </c>
      <c r="D165" s="18" t="s">
        <v>987</v>
      </c>
      <c r="E165" s="18" t="n">
        <v>3039250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4226102975501</v>
      </c>
      <c r="B166" s="23" t="n">
        <v>6186.06</v>
      </c>
      <c r="C166" s="18" t="n">
        <v>407010386</v>
      </c>
      <c r="D166" s="18" t="s">
        <v>987</v>
      </c>
      <c r="E166" s="18" t="n">
        <v>3039250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4226102975512</v>
      </c>
      <c r="B167" s="23" t="n">
        <v>6186.06</v>
      </c>
      <c r="C167" s="18" t="n">
        <v>407010386</v>
      </c>
      <c r="D167" s="18" t="s">
        <v>987</v>
      </c>
      <c r="E167" s="18" t="n">
        <v>3039250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4226102979384</v>
      </c>
      <c r="B168" s="23" t="n">
        <v>6183.04</v>
      </c>
      <c r="C168" s="18" t="n">
        <v>407010386</v>
      </c>
      <c r="D168" s="18" t="s">
        <v>987</v>
      </c>
      <c r="E168" s="18" t="n">
        <v>3039250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4226102966327</v>
      </c>
      <c r="B169" s="23" t="n">
        <v>6183.04</v>
      </c>
      <c r="C169" s="18" t="n">
        <v>407010386</v>
      </c>
      <c r="D169" s="18" t="s">
        <v>987</v>
      </c>
      <c r="E169" s="18" t="n">
        <v>3039250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4226102979406</v>
      </c>
      <c r="B170" s="23" t="n">
        <v>6183.04</v>
      </c>
      <c r="C170" s="18" t="n">
        <v>407010386</v>
      </c>
      <c r="D170" s="18" t="s">
        <v>987</v>
      </c>
      <c r="E170" s="18" t="n">
        <v>3039250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4226102979417</v>
      </c>
      <c r="B171" s="23" t="n">
        <v>6183.04</v>
      </c>
      <c r="C171" s="18" t="n">
        <v>407010386</v>
      </c>
      <c r="D171" s="18" t="s">
        <v>987</v>
      </c>
      <c r="E171" s="18" t="n">
        <v>3039250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4226102979439</v>
      </c>
      <c r="B172" s="23" t="n">
        <v>6194.06</v>
      </c>
      <c r="C172" s="18" t="n">
        <v>407010386</v>
      </c>
      <c r="D172" s="18" t="s">
        <v>987</v>
      </c>
      <c r="E172" s="18" t="n">
        <v>3039250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4226102981970</v>
      </c>
      <c r="B173" s="23" t="n">
        <v>6324.12</v>
      </c>
      <c r="C173" s="18" t="n">
        <v>407010386</v>
      </c>
      <c r="D173" s="18" t="s">
        <v>987</v>
      </c>
      <c r="E173" s="18" t="n">
        <v>3039250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4226102981991</v>
      </c>
      <c r="B174" s="23" t="n">
        <v>6324.12</v>
      </c>
      <c r="C174" s="18" t="n">
        <v>407010386</v>
      </c>
      <c r="D174" s="18" t="s">
        <v>987</v>
      </c>
      <c r="E174" s="18" t="n">
        <v>3039250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4226102982057</v>
      </c>
      <c r="B175" s="23" t="n">
        <v>6316.12</v>
      </c>
      <c r="C175" s="18" t="n">
        <v>407010386</v>
      </c>
      <c r="D175" s="18" t="s">
        <v>987</v>
      </c>
      <c r="E175" s="18" t="n">
        <v>3039250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4226102982068</v>
      </c>
      <c r="B176" s="23" t="n">
        <v>6346.16</v>
      </c>
      <c r="C176" s="18" t="n">
        <v>407010386</v>
      </c>
      <c r="D176" s="18" t="s">
        <v>987</v>
      </c>
      <c r="E176" s="18" t="n">
        <v>3039250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4226102979395</v>
      </c>
      <c r="B177" s="23" t="n">
        <v>6330.16</v>
      </c>
      <c r="C177" s="18" t="n">
        <v>407010386</v>
      </c>
      <c r="D177" s="18" t="s">
        <v>987</v>
      </c>
      <c r="E177" s="18" t="n">
        <v>3039250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4226103493140</v>
      </c>
      <c r="B178" s="23" t="n">
        <v>2124.1</v>
      </c>
      <c r="C178" s="18" t="n">
        <v>406030090</v>
      </c>
      <c r="D178" s="18" t="s">
        <v>986</v>
      </c>
      <c r="E178" s="18" t="n">
        <v>6048692</v>
      </c>
    </row>
    <row r="179" customFormat="false" ht="15" hidden="false" customHeight="false" outlineLevel="0" collapsed="false">
      <c r="A179" s="18" t="n">
        <v>4226103592348</v>
      </c>
      <c r="B179" s="23" t="n">
        <v>18952.89</v>
      </c>
      <c r="C179" s="18" t="n">
        <v>406030057</v>
      </c>
      <c r="D179" s="18" t="s">
        <v>986</v>
      </c>
      <c r="E179" s="18" t="n">
        <v>6048692</v>
      </c>
    </row>
    <row r="180" customFormat="false" ht="15" hidden="false" customHeight="false" outlineLevel="0" collapsed="false">
      <c r="A180" s="18" t="n">
        <v>4226103621300</v>
      </c>
      <c r="B180" s="23" t="n">
        <v>40735.9</v>
      </c>
      <c r="C180" s="18" t="n">
        <v>406010587</v>
      </c>
      <c r="D180" s="18" t="s">
        <v>986</v>
      </c>
      <c r="E180" s="18" t="n">
        <v>6048692</v>
      </c>
    </row>
    <row r="181" customFormat="false" ht="15" hidden="false" customHeight="false" outlineLevel="0" collapsed="false">
      <c r="A181" s="18" t="n">
        <v>4226103623566</v>
      </c>
      <c r="B181" s="23" t="n">
        <v>5994.08</v>
      </c>
      <c r="C181" s="18" t="n">
        <v>406050066</v>
      </c>
      <c r="D181" s="18" t="s">
        <v>987</v>
      </c>
      <c r="E181" s="18" t="n">
        <v>6048692</v>
      </c>
      <c r="F181" s="0" t="n">
        <f aca="false">VLOOKUP(C181,premios!$A$1:$B$100,2,0)</f>
        <v>1445.78</v>
      </c>
    </row>
    <row r="182" customFormat="false" ht="15" hidden="false" customHeight="false" outlineLevel="0" collapsed="false">
      <c r="A182" s="18" t="n">
        <v>4226103623577</v>
      </c>
      <c r="B182" s="23" t="n">
        <v>5896.6</v>
      </c>
      <c r="C182" s="18" t="n">
        <v>406050066</v>
      </c>
      <c r="D182" s="18" t="s">
        <v>987</v>
      </c>
      <c r="E182" s="18" t="n">
        <v>6048692</v>
      </c>
      <c r="F182" s="0" t="n">
        <f aca="false">VLOOKUP(C182,premios!$A$1:$B$100,2,0)</f>
        <v>1445.78</v>
      </c>
    </row>
    <row r="183" customFormat="false" ht="15" hidden="false" customHeight="false" outlineLevel="0" collapsed="false">
      <c r="A183" s="18" t="n">
        <v>4226103624776</v>
      </c>
      <c r="B183" s="23" t="n">
        <v>2321.06</v>
      </c>
      <c r="C183" s="18" t="n">
        <v>406030057</v>
      </c>
      <c r="D183" s="18" t="s">
        <v>987</v>
      </c>
      <c r="E183" s="18" t="n">
        <v>6048692</v>
      </c>
      <c r="F183" s="0" t="e">
        <f aca="false">VLOOKUP(C183,premios!$A$1:$B$100,2,0)</f>
        <v>#N/A</v>
      </c>
    </row>
    <row r="184" customFormat="false" ht="15" hidden="false" customHeight="false" outlineLevel="0" collapsed="false">
      <c r="A184" s="18" t="n">
        <v>4226103628648</v>
      </c>
      <c r="B184" s="23" t="n">
        <v>4503.3</v>
      </c>
      <c r="C184" s="18" t="n">
        <v>406030138</v>
      </c>
      <c r="D184" s="18" t="s">
        <v>987</v>
      </c>
      <c r="E184" s="18" t="n">
        <v>6048692</v>
      </c>
      <c r="F184" s="0" t="e">
        <f aca="false">VLOOKUP(C184,premios!$A$1:$B$100,2,0)</f>
        <v>#N/A</v>
      </c>
    </row>
    <row r="185" customFormat="false" ht="15" hidden="false" customHeight="false" outlineLevel="0" collapsed="false">
      <c r="A185" s="18" t="n">
        <v>4226103618286</v>
      </c>
      <c r="B185" s="23" t="n">
        <v>2035.44</v>
      </c>
      <c r="C185" s="18" t="n">
        <v>406030057</v>
      </c>
      <c r="D185" s="18" t="s">
        <v>986</v>
      </c>
      <c r="E185" s="18" t="n">
        <v>6048692</v>
      </c>
    </row>
    <row r="186" customFormat="false" ht="15" hidden="false" customHeight="false" outlineLevel="0" collapsed="false">
      <c r="A186" s="18" t="n">
        <v>4226103633720</v>
      </c>
      <c r="B186" s="23" t="n">
        <v>6735.28</v>
      </c>
      <c r="C186" s="18" t="n">
        <v>406030057</v>
      </c>
      <c r="D186" s="18" t="s">
        <v>986</v>
      </c>
      <c r="E186" s="18" t="n">
        <v>6048692</v>
      </c>
    </row>
    <row r="187" customFormat="false" ht="15" hidden="false" customHeight="false" outlineLevel="0" collapsed="false">
      <c r="A187" s="18" t="n">
        <v>4226103652694</v>
      </c>
      <c r="B187" s="23" t="n">
        <v>14672.69</v>
      </c>
      <c r="C187" s="18" t="n">
        <v>406030057</v>
      </c>
      <c r="D187" s="18" t="s">
        <v>986</v>
      </c>
      <c r="E187" s="18" t="n">
        <v>6048692</v>
      </c>
    </row>
    <row r="188" customFormat="false" ht="15" hidden="false" customHeight="false" outlineLevel="0" collapsed="false">
      <c r="A188" s="18" t="n">
        <v>4226103660922</v>
      </c>
      <c r="B188" s="23" t="n">
        <v>9475.68</v>
      </c>
      <c r="C188" s="18" t="n">
        <v>406030057</v>
      </c>
      <c r="D188" s="18" t="s">
        <v>986</v>
      </c>
      <c r="E188" s="18" t="n">
        <v>6048692</v>
      </c>
    </row>
    <row r="189" customFormat="false" ht="15" hidden="false" customHeight="false" outlineLevel="0" collapsed="false">
      <c r="A189" s="18" t="n">
        <v>4226103632685</v>
      </c>
      <c r="B189" s="23" t="n">
        <v>27236.07</v>
      </c>
      <c r="C189" s="18" t="n">
        <v>415010012</v>
      </c>
      <c r="D189" s="18" t="s">
        <v>986</v>
      </c>
      <c r="E189" s="18" t="n">
        <v>6048692</v>
      </c>
    </row>
    <row r="190" customFormat="false" ht="15" hidden="false" customHeight="false" outlineLevel="0" collapsed="false">
      <c r="A190" s="18" t="n">
        <v>4226103664816</v>
      </c>
      <c r="B190" s="23" t="n">
        <v>2065.06</v>
      </c>
      <c r="C190" s="18" t="n">
        <v>406030090</v>
      </c>
      <c r="D190" s="18" t="s">
        <v>987</v>
      </c>
      <c r="E190" s="18" t="n">
        <v>6048692</v>
      </c>
      <c r="F190" s="0" t="e">
        <f aca="false">VLOOKUP(C190,premios!$A$1:$B$100,2,0)</f>
        <v>#N/A</v>
      </c>
    </row>
    <row r="191" customFormat="false" ht="15" hidden="false" customHeight="false" outlineLevel="0" collapsed="false">
      <c r="A191" s="18" t="n">
        <v>4226107064531</v>
      </c>
      <c r="B191" s="23" t="n">
        <v>1162.84</v>
      </c>
      <c r="C191" s="18" t="n">
        <v>406040060</v>
      </c>
      <c r="D191" s="18" t="s">
        <v>987</v>
      </c>
      <c r="E191" s="18" t="n">
        <v>9543856</v>
      </c>
      <c r="F191" s="0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265" colorId="64" zoomScale="100" zoomScaleNormal="100" zoomScalePageLayoutView="100" workbookViewId="0">
      <selection pane="topLeft" activeCell="A265" activeCellId="0" sqref="A265"/>
    </sheetView>
  </sheetViews>
  <sheetFormatPr defaultColWidth="9.18359375" defaultRowHeight="15" zeroHeight="false" outlineLevelRow="0" outlineLevelCol="0"/>
  <cols>
    <col collapsed="false" customWidth="true" hidden="false" outlineLevel="0" max="2" min="1" style="0" width="15.57"/>
    <col collapsed="false" customWidth="true" hidden="false" outlineLevel="0" max="8" min="8" style="0" width="15.42"/>
  </cols>
  <sheetData>
    <row r="1" customFormat="false" ht="15" hidden="false" customHeight="false" outlineLevel="0" collapsed="false">
      <c r="A1" s="0" t="s">
        <v>920</v>
      </c>
      <c r="B1" s="0" t="s">
        <v>919</v>
      </c>
      <c r="C1" s="0" t="s">
        <v>1087</v>
      </c>
      <c r="D1" s="0" t="s">
        <v>1088</v>
      </c>
      <c r="E1" s="0" t="s">
        <v>1089</v>
      </c>
      <c r="F1" s="0" t="s">
        <v>1090</v>
      </c>
      <c r="G1" s="0" t="s">
        <v>1091</v>
      </c>
    </row>
    <row r="2" customFormat="false" ht="15" hidden="false" customHeight="false" outlineLevel="0" collapsed="false">
      <c r="A2" s="44" t="n">
        <v>4226104443066</v>
      </c>
      <c r="B2" s="44" t="n">
        <v>3039250</v>
      </c>
      <c r="C2" s="39" t="e">
        <f aca="false">VLOOKUP(A2,'BD-202605'!$A$1:$A$239,1,0)</f>
        <v>#N/A</v>
      </c>
      <c r="D2" s="51" t="n">
        <f aca="false">VLOOKUP(A2,'BD-202604'!$A$1:$A$239,1,0)</f>
        <v>4226104443066</v>
      </c>
      <c r="E2" s="39" t="e">
        <f aca="false">VLOOKUP(A2,'BD-202603'!$A$2:$A$214,1,0)</f>
        <v>#N/A</v>
      </c>
      <c r="F2" s="39" t="e">
        <f aca="false">VLOOKUP(A2,'BD-202602'!$A$2:$A$189,1,0)</f>
        <v>#N/A</v>
      </c>
      <c r="G2" s="39" t="e">
        <f aca="false">VLOOKUP(A2,'BD-202601'!$A$1:$A$198,1,0)</f>
        <v>#N/A</v>
      </c>
      <c r="H2" s="45" t="s">
        <v>1092</v>
      </c>
    </row>
    <row r="3" customFormat="false" ht="15" hidden="false" customHeight="false" outlineLevel="0" collapsed="false">
      <c r="A3" s="18"/>
      <c r="B3" s="18" t="n">
        <v>2672839</v>
      </c>
      <c r="C3" s="39" t="e">
        <f aca="false">VLOOKUP(A3,'BD-202605'!$A$1:$A$239,1,0)</f>
        <v>#N/A</v>
      </c>
      <c r="D3" s="39" t="e">
        <f aca="false">VLOOKUP(A3,'BD-202604'!$A$1:$A$239,1,0)</f>
        <v>#N/A</v>
      </c>
      <c r="E3" s="39" t="e">
        <f aca="false">VLOOKUP(A3,'BD-202603'!$A$2:$A$214,1,0)</f>
        <v>#N/A</v>
      </c>
      <c r="F3" s="39" t="e">
        <f aca="false">VLOOKUP(A3,'BD-202602'!$A$2:$A$189,1,0)</f>
        <v>#N/A</v>
      </c>
      <c r="G3" s="39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4226105355868</v>
      </c>
      <c r="B4" s="18"/>
      <c r="C4" s="39" t="e">
        <f aca="false">VLOOKUP(A4,'BD-202605'!$A$1:$A$239,1,0)</f>
        <v>#N/A</v>
      </c>
      <c r="D4" s="39" t="e">
        <f aca="false">VLOOKUP(A4,'BD-202604'!$A$1:$A$239,1,0)</f>
        <v>#N/A</v>
      </c>
      <c r="E4" s="39" t="e">
        <f aca="false">VLOOKUP(A4,'BD-202603'!$A$2:$A$214,1,0)</f>
        <v>#N/A</v>
      </c>
      <c r="F4" s="39" t="e">
        <f aca="false">VLOOKUP(A4,'BD-202602'!$A$2:$A$189,1,0)</f>
        <v>#N/A</v>
      </c>
      <c r="G4" s="39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4226105364932</v>
      </c>
      <c r="B5" s="18"/>
      <c r="C5" s="39" t="e">
        <f aca="false">VLOOKUP(A5,'BD-202605'!$A$1:$A$239,1,0)</f>
        <v>#N/A</v>
      </c>
      <c r="D5" s="39" t="e">
        <f aca="false">VLOOKUP(A5,'BD-202604'!$A$1:$A$239,1,0)</f>
        <v>#N/A</v>
      </c>
      <c r="E5" s="39" t="e">
        <f aca="false">VLOOKUP(A5,'BD-202603'!$A$2:$A$214,1,0)</f>
        <v>#N/A</v>
      </c>
      <c r="F5" s="39" t="e">
        <f aca="false">VLOOKUP(A5,'BD-202602'!$A$2:$A$189,1,0)</f>
        <v>#N/A</v>
      </c>
      <c r="G5" s="39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4226105379540</v>
      </c>
      <c r="B6" s="18"/>
      <c r="C6" s="39" t="e">
        <f aca="false">VLOOKUP(A6,'BD-202605'!$A$1:$A$239,1,0)</f>
        <v>#N/A</v>
      </c>
      <c r="D6" s="39" t="e">
        <f aca="false">VLOOKUP(A6,'BD-202604'!$A$1:$A$239,1,0)</f>
        <v>#N/A</v>
      </c>
      <c r="E6" s="39" t="e">
        <f aca="false">VLOOKUP(A6,'BD-202603'!$A$2:$A$214,1,0)</f>
        <v>#N/A</v>
      </c>
      <c r="F6" s="39" t="e">
        <f aca="false">VLOOKUP(A6,'BD-202602'!$A$2:$A$189,1,0)</f>
        <v>#N/A</v>
      </c>
      <c r="G6" s="39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4226105414696</v>
      </c>
      <c r="B7" s="18"/>
      <c r="C7" s="39" t="e">
        <f aca="false">VLOOKUP(A7,'BD-202605'!$A$1:$A$239,1,0)</f>
        <v>#N/A</v>
      </c>
      <c r="D7" s="39" t="e">
        <f aca="false">VLOOKUP(A7,'BD-202604'!$A$1:$A$239,1,0)</f>
        <v>#N/A</v>
      </c>
      <c r="E7" s="39" t="e">
        <f aca="false">VLOOKUP(A7,'BD-202603'!$A$2:$A$214,1,0)</f>
        <v>#N/A</v>
      </c>
      <c r="F7" s="39" t="e">
        <f aca="false">VLOOKUP(A7,'BD-202602'!$A$2:$A$189,1,0)</f>
        <v>#N/A</v>
      </c>
      <c r="G7" s="39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4226105415499</v>
      </c>
      <c r="B8" s="18"/>
      <c r="C8" s="39" t="e">
        <f aca="false">VLOOKUP(A8,'BD-202605'!$A$1:$A$239,1,0)</f>
        <v>#N/A</v>
      </c>
      <c r="D8" s="39" t="e">
        <f aca="false">VLOOKUP(A8,'BD-202604'!$A$1:$A$239,1,0)</f>
        <v>#N/A</v>
      </c>
      <c r="E8" s="39" t="e">
        <f aca="false">VLOOKUP(A8,'BD-202603'!$A$2:$A$214,1,0)</f>
        <v>#N/A</v>
      </c>
      <c r="F8" s="39" t="e">
        <f aca="false">VLOOKUP(A8,'BD-202602'!$A$2:$A$189,1,0)</f>
        <v>#N/A</v>
      </c>
      <c r="G8" s="39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4226105415785</v>
      </c>
      <c r="B9" s="18"/>
      <c r="C9" s="39" t="e">
        <f aca="false">VLOOKUP(A9,'BD-202605'!$A$1:$A$239,1,0)</f>
        <v>#N/A</v>
      </c>
      <c r="D9" s="39" t="e">
        <f aca="false">VLOOKUP(A9,'BD-202604'!$A$1:$A$239,1,0)</f>
        <v>#N/A</v>
      </c>
      <c r="E9" s="39" t="e">
        <f aca="false">VLOOKUP(A9,'BD-202603'!$A$2:$A$214,1,0)</f>
        <v>#N/A</v>
      </c>
      <c r="F9" s="39" t="e">
        <f aca="false">VLOOKUP(A9,'BD-202602'!$A$2:$A$189,1,0)</f>
        <v>#N/A</v>
      </c>
      <c r="G9" s="39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4226105419283</v>
      </c>
      <c r="B10" s="18"/>
      <c r="C10" s="39" t="e">
        <f aca="false">VLOOKUP(A10,'BD-202605'!$A$1:$A$239,1,0)</f>
        <v>#N/A</v>
      </c>
      <c r="D10" s="39" t="e">
        <f aca="false">VLOOKUP(A10,'BD-202604'!$A$1:$A$239,1,0)</f>
        <v>#N/A</v>
      </c>
      <c r="E10" s="39" t="e">
        <f aca="false">VLOOKUP(A10,'BD-202603'!$A$2:$A$214,1,0)</f>
        <v>#N/A</v>
      </c>
      <c r="F10" s="39" t="e">
        <f aca="false">VLOOKUP(A10,'BD-202602'!$A$2:$A$189,1,0)</f>
        <v>#N/A</v>
      </c>
      <c r="G10" s="39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4226105426389</v>
      </c>
      <c r="B11" s="18"/>
      <c r="C11" s="39" t="e">
        <f aca="false">VLOOKUP(A11,'BD-202605'!$A$1:$A$239,1,0)</f>
        <v>#N/A</v>
      </c>
      <c r="D11" s="39" t="e">
        <f aca="false">VLOOKUP(A11,'BD-202604'!$A$1:$A$239,1,0)</f>
        <v>#N/A</v>
      </c>
      <c r="E11" s="39" t="e">
        <f aca="false">VLOOKUP(A11,'BD-202603'!$A$2:$A$214,1,0)</f>
        <v>#N/A</v>
      </c>
      <c r="F11" s="39" t="e">
        <f aca="false">VLOOKUP(A11,'BD-202602'!$A$2:$A$189,1,0)</f>
        <v>#N/A</v>
      </c>
      <c r="G11" s="39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4226105441240</v>
      </c>
      <c r="B12" s="18"/>
      <c r="C12" s="39" t="e">
        <f aca="false">VLOOKUP(A12,'BD-202605'!$A$1:$A$239,1,0)</f>
        <v>#N/A</v>
      </c>
      <c r="D12" s="39" t="e">
        <f aca="false">VLOOKUP(A12,'BD-202604'!$A$1:$A$239,1,0)</f>
        <v>#N/A</v>
      </c>
      <c r="E12" s="39" t="e">
        <f aca="false">VLOOKUP(A12,'BD-202603'!$A$2:$A$214,1,0)</f>
        <v>#N/A</v>
      </c>
      <c r="F12" s="39" t="e">
        <f aca="false">VLOOKUP(A12,'BD-202602'!$A$2:$A$189,1,0)</f>
        <v>#N/A</v>
      </c>
      <c r="G12" s="39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4226105444660</v>
      </c>
      <c r="B13" s="18"/>
      <c r="C13" s="39" t="e">
        <f aca="false">VLOOKUP(A13,'BD-202605'!$A$1:$A$239,1,0)</f>
        <v>#N/A</v>
      </c>
      <c r="D13" s="39" t="e">
        <f aca="false">VLOOKUP(A13,'BD-202604'!$A$1:$A$239,1,0)</f>
        <v>#N/A</v>
      </c>
      <c r="E13" s="39" t="e">
        <f aca="false">VLOOKUP(A13,'BD-202603'!$A$2:$A$214,1,0)</f>
        <v>#N/A</v>
      </c>
      <c r="F13" s="39" t="e">
        <f aca="false">VLOOKUP(A13,'BD-202602'!$A$2:$A$189,1,0)</f>
        <v>#N/A</v>
      </c>
      <c r="G13" s="39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4226105453779</v>
      </c>
      <c r="B14" s="18"/>
      <c r="C14" s="39" t="e">
        <f aca="false">VLOOKUP(A14,'BD-202605'!$A$1:$A$239,1,0)</f>
        <v>#N/A</v>
      </c>
      <c r="D14" s="39" t="e">
        <f aca="false">VLOOKUP(A14,'BD-202604'!$A$1:$A$239,1,0)</f>
        <v>#N/A</v>
      </c>
      <c r="E14" s="39" t="e">
        <f aca="false">VLOOKUP(A14,'BD-202603'!$A$2:$A$214,1,0)</f>
        <v>#N/A</v>
      </c>
      <c r="F14" s="39" t="e">
        <f aca="false">VLOOKUP(A14,'BD-202602'!$A$2:$A$189,1,0)</f>
        <v>#N/A</v>
      </c>
      <c r="G14" s="39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4226105462304</v>
      </c>
      <c r="B15" s="18"/>
      <c r="C15" s="39" t="e">
        <f aca="false">VLOOKUP(A15,'BD-202605'!$A$1:$A$239,1,0)</f>
        <v>#N/A</v>
      </c>
      <c r="D15" s="39" t="e">
        <f aca="false">VLOOKUP(A15,'BD-202604'!$A$1:$A$239,1,0)</f>
        <v>#N/A</v>
      </c>
      <c r="E15" s="39" t="e">
        <f aca="false">VLOOKUP(A15,'BD-202603'!$A$2:$A$214,1,0)</f>
        <v>#N/A</v>
      </c>
      <c r="F15" s="39" t="e">
        <f aca="false">VLOOKUP(A15,'BD-202602'!$A$2:$A$189,1,0)</f>
        <v>#N/A</v>
      </c>
      <c r="G15" s="39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4226105465417</v>
      </c>
      <c r="B16" s="18"/>
      <c r="C16" s="39" t="e">
        <f aca="false">VLOOKUP(A16,'BD-202605'!$A$1:$A$239,1,0)</f>
        <v>#N/A</v>
      </c>
      <c r="D16" s="39" t="e">
        <f aca="false">VLOOKUP(A16,'BD-202604'!$A$1:$A$239,1,0)</f>
        <v>#N/A</v>
      </c>
      <c r="E16" s="39" t="e">
        <f aca="false">VLOOKUP(A16,'BD-202603'!$A$2:$A$214,1,0)</f>
        <v>#N/A</v>
      </c>
      <c r="F16" s="39" t="e">
        <f aca="false">VLOOKUP(A16,'BD-202602'!$A$2:$A$189,1,0)</f>
        <v>#N/A</v>
      </c>
      <c r="G16" s="39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4226105465550</v>
      </c>
      <c r="B17" s="18"/>
      <c r="C17" s="39" t="e">
        <f aca="false">VLOOKUP(A17,'BD-202605'!$A$1:$A$239,1,0)</f>
        <v>#N/A</v>
      </c>
      <c r="D17" s="39" t="e">
        <f aca="false">VLOOKUP(A17,'BD-202604'!$A$1:$A$239,1,0)</f>
        <v>#N/A</v>
      </c>
      <c r="E17" s="39" t="e">
        <f aca="false">VLOOKUP(A17,'BD-202603'!$A$2:$A$214,1,0)</f>
        <v>#N/A</v>
      </c>
      <c r="F17" s="39" t="e">
        <f aca="false">VLOOKUP(A17,'BD-202602'!$A$2:$A$189,1,0)</f>
        <v>#N/A</v>
      </c>
      <c r="G17" s="39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4226105466055</v>
      </c>
      <c r="B18" s="18"/>
      <c r="C18" s="39" t="e">
        <f aca="false">VLOOKUP(A18,'BD-202605'!$A$1:$A$239,1,0)</f>
        <v>#N/A</v>
      </c>
      <c r="D18" s="39" t="e">
        <f aca="false">VLOOKUP(A18,'BD-202604'!$A$1:$A$239,1,0)</f>
        <v>#N/A</v>
      </c>
      <c r="E18" s="39" t="e">
        <f aca="false">VLOOKUP(A18,'BD-202603'!$A$2:$A$214,1,0)</f>
        <v>#N/A</v>
      </c>
      <c r="F18" s="39" t="e">
        <f aca="false">VLOOKUP(A18,'BD-202602'!$A$2:$A$189,1,0)</f>
        <v>#N/A</v>
      </c>
      <c r="G18" s="39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4226105432208</v>
      </c>
      <c r="B19" s="18"/>
      <c r="C19" s="39" t="e">
        <f aca="false">VLOOKUP(A19,'BD-202605'!$A$1:$A$239,1,0)</f>
        <v>#N/A</v>
      </c>
      <c r="D19" s="39" t="e">
        <f aca="false">VLOOKUP(A19,'BD-202604'!$A$1:$A$239,1,0)</f>
        <v>#N/A</v>
      </c>
      <c r="E19" s="39" t="e">
        <f aca="false">VLOOKUP(A19,'BD-202603'!$A$2:$A$214,1,0)</f>
        <v>#N/A</v>
      </c>
      <c r="F19" s="39" t="e">
        <f aca="false">VLOOKUP(A19,'BD-202602'!$A$2:$A$189,1,0)</f>
        <v>#N/A</v>
      </c>
      <c r="G19" s="39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4226105466803</v>
      </c>
      <c r="B20" s="18"/>
      <c r="C20" s="39" t="e">
        <f aca="false">VLOOKUP(A20,'BD-202605'!$A$1:$A$239,1,0)</f>
        <v>#N/A</v>
      </c>
      <c r="D20" s="39" t="e">
        <f aca="false">VLOOKUP(A20,'BD-202604'!$A$1:$A$239,1,0)</f>
        <v>#N/A</v>
      </c>
      <c r="E20" s="39" t="e">
        <f aca="false">VLOOKUP(A20,'BD-202603'!$A$2:$A$214,1,0)</f>
        <v>#N/A</v>
      </c>
      <c r="F20" s="39" t="e">
        <f aca="false">VLOOKUP(A20,'BD-202602'!$A$2:$A$189,1,0)</f>
        <v>#N/A</v>
      </c>
      <c r="G20" s="39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4226105468398</v>
      </c>
      <c r="B21" s="18"/>
      <c r="C21" s="39" t="e">
        <f aca="false">VLOOKUP(A21,'BD-202605'!$A$1:$A$239,1,0)</f>
        <v>#N/A</v>
      </c>
      <c r="D21" s="39" t="e">
        <f aca="false">VLOOKUP(A21,'BD-202604'!$A$1:$A$239,1,0)</f>
        <v>#N/A</v>
      </c>
      <c r="E21" s="39" t="e">
        <f aca="false">VLOOKUP(A21,'BD-202603'!$A$2:$A$214,1,0)</f>
        <v>#N/A</v>
      </c>
      <c r="F21" s="39" t="e">
        <f aca="false">VLOOKUP(A21,'BD-202602'!$A$2:$A$189,1,0)</f>
        <v>#N/A</v>
      </c>
      <c r="G21" s="39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4226105468409</v>
      </c>
      <c r="B22" s="18"/>
      <c r="C22" s="39" t="e">
        <f aca="false">VLOOKUP(A22,'BD-202605'!$A$1:$A$239,1,0)</f>
        <v>#N/A</v>
      </c>
      <c r="D22" s="39" t="e">
        <f aca="false">VLOOKUP(A22,'BD-202604'!$A$1:$A$239,1,0)</f>
        <v>#N/A</v>
      </c>
      <c r="E22" s="39" t="e">
        <f aca="false">VLOOKUP(A22,'BD-202603'!$A$2:$A$214,1,0)</f>
        <v>#N/A</v>
      </c>
      <c r="F22" s="39" t="e">
        <f aca="false">VLOOKUP(A22,'BD-202602'!$A$2:$A$189,1,0)</f>
        <v>#N/A</v>
      </c>
      <c r="G22" s="39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4226105471698</v>
      </c>
      <c r="B23" s="18"/>
      <c r="C23" s="39" t="e">
        <f aca="false">VLOOKUP(A23,'BD-202605'!$A$1:$A$239,1,0)</f>
        <v>#N/A</v>
      </c>
      <c r="D23" s="39" t="e">
        <f aca="false">VLOOKUP(A23,'BD-202604'!$A$1:$A$239,1,0)</f>
        <v>#N/A</v>
      </c>
      <c r="E23" s="39" t="e">
        <f aca="false">VLOOKUP(A23,'BD-202603'!$A$2:$A$214,1,0)</f>
        <v>#N/A</v>
      </c>
      <c r="F23" s="39" t="e">
        <f aca="false">VLOOKUP(A23,'BD-202602'!$A$2:$A$189,1,0)</f>
        <v>#N/A</v>
      </c>
      <c r="G23" s="39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4226105471775</v>
      </c>
      <c r="B24" s="18"/>
      <c r="C24" s="39" t="e">
        <f aca="false">VLOOKUP(A24,'BD-202605'!$A$1:$A$239,1,0)</f>
        <v>#N/A</v>
      </c>
      <c r="D24" s="39" t="e">
        <f aca="false">VLOOKUP(A24,'BD-202604'!$A$1:$A$239,1,0)</f>
        <v>#N/A</v>
      </c>
      <c r="E24" s="39" t="e">
        <f aca="false">VLOOKUP(A24,'BD-202603'!$A$2:$A$214,1,0)</f>
        <v>#N/A</v>
      </c>
      <c r="F24" s="39" t="e">
        <f aca="false">VLOOKUP(A24,'BD-202602'!$A$2:$A$189,1,0)</f>
        <v>#N/A</v>
      </c>
      <c r="G24" s="39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4226105466451</v>
      </c>
      <c r="B25" s="18"/>
      <c r="C25" s="39" t="e">
        <f aca="false">VLOOKUP(A25,'BD-202605'!$A$1:$A$239,1,0)</f>
        <v>#N/A</v>
      </c>
      <c r="D25" s="39" t="e">
        <f aca="false">VLOOKUP(A25,'BD-202604'!$A$1:$A$239,1,0)</f>
        <v>#N/A</v>
      </c>
      <c r="E25" s="39" t="e">
        <f aca="false">VLOOKUP(A25,'BD-202603'!$A$2:$A$214,1,0)</f>
        <v>#N/A</v>
      </c>
      <c r="F25" s="39" t="e">
        <f aca="false">VLOOKUP(A25,'BD-202602'!$A$2:$A$189,1,0)</f>
        <v>#N/A</v>
      </c>
      <c r="G25" s="39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4226105477605</v>
      </c>
      <c r="B26" s="18"/>
      <c r="C26" s="39" t="e">
        <f aca="false">VLOOKUP(A26,'BD-202605'!$A$1:$A$239,1,0)</f>
        <v>#N/A</v>
      </c>
      <c r="D26" s="39" t="e">
        <f aca="false">VLOOKUP(A26,'BD-202604'!$A$1:$A$239,1,0)</f>
        <v>#N/A</v>
      </c>
      <c r="E26" s="39" t="e">
        <f aca="false">VLOOKUP(A26,'BD-202603'!$A$2:$A$214,1,0)</f>
        <v>#N/A</v>
      </c>
      <c r="F26" s="39" t="e">
        <f aca="false">VLOOKUP(A26,'BD-202602'!$A$2:$A$189,1,0)</f>
        <v>#N/A</v>
      </c>
      <c r="G26" s="39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4226105478100</v>
      </c>
      <c r="B27" s="18"/>
      <c r="C27" s="39" t="e">
        <f aca="false">VLOOKUP(A27,'BD-202605'!$A$1:$A$239,1,0)</f>
        <v>#N/A</v>
      </c>
      <c r="D27" s="39" t="e">
        <f aca="false">VLOOKUP(A27,'BD-202604'!$A$1:$A$239,1,0)</f>
        <v>#N/A</v>
      </c>
      <c r="E27" s="39" t="e">
        <f aca="false">VLOOKUP(A27,'BD-202603'!$A$2:$A$214,1,0)</f>
        <v>#N/A</v>
      </c>
      <c r="F27" s="39" t="e">
        <f aca="false">VLOOKUP(A27,'BD-202602'!$A$2:$A$189,1,0)</f>
        <v>#N/A</v>
      </c>
      <c r="G27" s="39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4226105481147</v>
      </c>
      <c r="B28" s="18"/>
      <c r="C28" s="39" t="e">
        <f aca="false">VLOOKUP(A28,'BD-202605'!$A$1:$A$239,1,0)</f>
        <v>#N/A</v>
      </c>
      <c r="D28" s="39" t="e">
        <f aca="false">VLOOKUP(A28,'BD-202604'!$A$1:$A$239,1,0)</f>
        <v>#N/A</v>
      </c>
      <c r="E28" s="39" t="e">
        <f aca="false">VLOOKUP(A28,'BD-202603'!$A$2:$A$214,1,0)</f>
        <v>#N/A</v>
      </c>
      <c r="F28" s="39" t="e">
        <f aca="false">VLOOKUP(A28,'BD-202602'!$A$2:$A$189,1,0)</f>
        <v>#N/A</v>
      </c>
      <c r="G28" s="39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4226105475009</v>
      </c>
      <c r="B29" s="18"/>
      <c r="C29" s="39" t="e">
        <f aca="false">VLOOKUP(A29,'BD-202605'!$A$1:$A$239,1,0)</f>
        <v>#N/A</v>
      </c>
      <c r="D29" s="39" t="e">
        <f aca="false">VLOOKUP(A29,'BD-202604'!$A$1:$A$239,1,0)</f>
        <v>#N/A</v>
      </c>
      <c r="E29" s="39" t="e">
        <f aca="false">VLOOKUP(A29,'BD-202603'!$A$2:$A$214,1,0)</f>
        <v>#N/A</v>
      </c>
      <c r="F29" s="39" t="e">
        <f aca="false">VLOOKUP(A29,'BD-202602'!$A$2:$A$189,1,0)</f>
        <v>#N/A</v>
      </c>
      <c r="G29" s="39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4226105484326</v>
      </c>
      <c r="B30" s="18"/>
      <c r="C30" s="39" t="e">
        <f aca="false">VLOOKUP(A30,'BD-202605'!$A$1:$A$239,1,0)</f>
        <v>#N/A</v>
      </c>
      <c r="D30" s="39" t="e">
        <f aca="false">VLOOKUP(A30,'BD-202604'!$A$1:$A$239,1,0)</f>
        <v>#N/A</v>
      </c>
      <c r="E30" s="39" t="e">
        <f aca="false">VLOOKUP(A30,'BD-202603'!$A$2:$A$214,1,0)</f>
        <v>#N/A</v>
      </c>
      <c r="F30" s="39" t="e">
        <f aca="false">VLOOKUP(A30,'BD-202602'!$A$2:$A$189,1,0)</f>
        <v>#N/A</v>
      </c>
      <c r="G30" s="39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4226105484425</v>
      </c>
      <c r="B31" s="18"/>
      <c r="C31" s="39" t="e">
        <f aca="false">VLOOKUP(A31,'BD-202605'!$A$1:$A$239,1,0)</f>
        <v>#N/A</v>
      </c>
      <c r="D31" s="39" t="e">
        <f aca="false">VLOOKUP(A31,'BD-202604'!$A$1:$A$239,1,0)</f>
        <v>#N/A</v>
      </c>
      <c r="E31" s="39" t="e">
        <f aca="false">VLOOKUP(A31,'BD-202603'!$A$2:$A$214,1,0)</f>
        <v>#N/A</v>
      </c>
      <c r="F31" s="39" t="e">
        <f aca="false">VLOOKUP(A31,'BD-202602'!$A$2:$A$189,1,0)</f>
        <v>#N/A</v>
      </c>
      <c r="G31" s="39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4226105484293</v>
      </c>
      <c r="B32" s="18"/>
      <c r="C32" s="39" t="e">
        <f aca="false">VLOOKUP(A32,'BD-202605'!$A$1:$A$239,1,0)</f>
        <v>#N/A</v>
      </c>
      <c r="D32" s="39" t="e">
        <f aca="false">VLOOKUP(A32,'BD-202604'!$A$1:$A$239,1,0)</f>
        <v>#N/A</v>
      </c>
      <c r="E32" s="39" t="e">
        <f aca="false">VLOOKUP(A32,'BD-202603'!$A$2:$A$214,1,0)</f>
        <v>#N/A</v>
      </c>
      <c r="F32" s="39" t="e">
        <f aca="false">VLOOKUP(A32,'BD-202602'!$A$2:$A$189,1,0)</f>
        <v>#N/A</v>
      </c>
      <c r="G32" s="39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4226105490937</v>
      </c>
      <c r="B33" s="18"/>
      <c r="C33" s="39" t="e">
        <f aca="false">VLOOKUP(A33,'BD-202605'!$A$1:$A$239,1,0)</f>
        <v>#N/A</v>
      </c>
      <c r="D33" s="39" t="e">
        <f aca="false">VLOOKUP(A33,'BD-202604'!$A$1:$A$239,1,0)</f>
        <v>#N/A</v>
      </c>
      <c r="E33" s="39" t="e">
        <f aca="false">VLOOKUP(A33,'BD-202603'!$A$2:$A$214,1,0)</f>
        <v>#N/A</v>
      </c>
      <c r="F33" s="39" t="e">
        <f aca="false">VLOOKUP(A33,'BD-202602'!$A$2:$A$189,1,0)</f>
        <v>#N/A</v>
      </c>
      <c r="G33" s="39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4226105491740</v>
      </c>
      <c r="B34" s="18"/>
      <c r="C34" s="39" t="e">
        <f aca="false">VLOOKUP(A34,'BD-202605'!$A$1:$A$239,1,0)</f>
        <v>#N/A</v>
      </c>
      <c r="D34" s="39" t="e">
        <f aca="false">VLOOKUP(A34,'BD-202604'!$A$1:$A$239,1,0)</f>
        <v>#N/A</v>
      </c>
      <c r="E34" s="39" t="e">
        <f aca="false">VLOOKUP(A34,'BD-202603'!$A$2:$A$214,1,0)</f>
        <v>#N/A</v>
      </c>
      <c r="F34" s="39" t="e">
        <f aca="false">VLOOKUP(A34,'BD-202602'!$A$2:$A$189,1,0)</f>
        <v>#N/A</v>
      </c>
      <c r="G34" s="39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4226105492840</v>
      </c>
      <c r="B35" s="18"/>
      <c r="C35" s="39" t="e">
        <f aca="false">VLOOKUP(A35,'BD-202605'!$A$1:$A$239,1,0)</f>
        <v>#N/A</v>
      </c>
      <c r="D35" s="39" t="e">
        <f aca="false">VLOOKUP(A35,'BD-202604'!$A$1:$A$239,1,0)</f>
        <v>#N/A</v>
      </c>
      <c r="E35" s="39" t="e">
        <f aca="false">VLOOKUP(A35,'BD-202603'!$A$2:$A$214,1,0)</f>
        <v>#N/A</v>
      </c>
      <c r="F35" s="39" t="e">
        <f aca="false">VLOOKUP(A35,'BD-202602'!$A$2:$A$189,1,0)</f>
        <v>#N/A</v>
      </c>
      <c r="G35" s="39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4226105496976</v>
      </c>
      <c r="B36" s="18"/>
      <c r="C36" s="39" t="e">
        <f aca="false">VLOOKUP(A36,'BD-202605'!$A$1:$A$239,1,0)</f>
        <v>#N/A</v>
      </c>
      <c r="D36" s="39" t="e">
        <f aca="false">VLOOKUP(A36,'BD-202604'!$A$1:$A$239,1,0)</f>
        <v>#N/A</v>
      </c>
      <c r="E36" s="39" t="e">
        <f aca="false">VLOOKUP(A36,'BD-202603'!$A$2:$A$214,1,0)</f>
        <v>#N/A</v>
      </c>
      <c r="F36" s="39" t="e">
        <f aca="false">VLOOKUP(A36,'BD-202602'!$A$2:$A$189,1,0)</f>
        <v>#N/A</v>
      </c>
      <c r="G36" s="39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4226105497911</v>
      </c>
      <c r="B37" s="18"/>
      <c r="C37" s="39" t="e">
        <f aca="false">VLOOKUP(A37,'BD-202605'!$A$1:$A$239,1,0)</f>
        <v>#N/A</v>
      </c>
      <c r="D37" s="39" t="e">
        <f aca="false">VLOOKUP(A37,'BD-202604'!$A$1:$A$239,1,0)</f>
        <v>#N/A</v>
      </c>
      <c r="E37" s="39" t="e">
        <f aca="false">VLOOKUP(A37,'BD-202603'!$A$2:$A$214,1,0)</f>
        <v>#N/A</v>
      </c>
      <c r="F37" s="39" t="e">
        <f aca="false">VLOOKUP(A37,'BD-202602'!$A$2:$A$189,1,0)</f>
        <v>#N/A</v>
      </c>
      <c r="G37" s="39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4226105497922</v>
      </c>
      <c r="B38" s="18"/>
      <c r="C38" s="39" t="e">
        <f aca="false">VLOOKUP(A38,'BD-202605'!$A$1:$A$239,1,0)</f>
        <v>#N/A</v>
      </c>
      <c r="D38" s="39" t="e">
        <f aca="false">VLOOKUP(A38,'BD-202604'!$A$1:$A$239,1,0)</f>
        <v>#N/A</v>
      </c>
      <c r="E38" s="39" t="e">
        <f aca="false">VLOOKUP(A38,'BD-202603'!$A$2:$A$214,1,0)</f>
        <v>#N/A</v>
      </c>
      <c r="F38" s="39" t="e">
        <f aca="false">VLOOKUP(A38,'BD-202602'!$A$2:$A$189,1,0)</f>
        <v>#N/A</v>
      </c>
      <c r="G38" s="39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4226105500166</v>
      </c>
      <c r="B39" s="18"/>
      <c r="C39" s="39" t="e">
        <f aca="false">VLOOKUP(A39,'BD-202605'!$A$1:$A$239,1,0)</f>
        <v>#N/A</v>
      </c>
      <c r="D39" s="39" t="e">
        <f aca="false">VLOOKUP(A39,'BD-202604'!$A$1:$A$239,1,0)</f>
        <v>#N/A</v>
      </c>
      <c r="E39" s="39" t="e">
        <f aca="false">VLOOKUP(A39,'BD-202603'!$A$2:$A$214,1,0)</f>
        <v>#N/A</v>
      </c>
      <c r="F39" s="39" t="e">
        <f aca="false">VLOOKUP(A39,'BD-202602'!$A$2:$A$189,1,0)</f>
        <v>#N/A</v>
      </c>
      <c r="G39" s="39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4226105500199</v>
      </c>
      <c r="B40" s="18"/>
      <c r="C40" s="39" t="e">
        <f aca="false">VLOOKUP(A40,'BD-202605'!$A$1:$A$239,1,0)</f>
        <v>#N/A</v>
      </c>
      <c r="D40" s="39" t="e">
        <f aca="false">VLOOKUP(A40,'BD-202604'!$A$1:$A$239,1,0)</f>
        <v>#N/A</v>
      </c>
      <c r="E40" s="39" t="e">
        <f aca="false">VLOOKUP(A40,'BD-202603'!$A$2:$A$214,1,0)</f>
        <v>#N/A</v>
      </c>
      <c r="F40" s="39" t="e">
        <f aca="false">VLOOKUP(A40,'BD-202602'!$A$2:$A$189,1,0)</f>
        <v>#N/A</v>
      </c>
      <c r="G40" s="39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4226105500232</v>
      </c>
      <c r="B41" s="18"/>
      <c r="C41" s="39" t="e">
        <f aca="false">VLOOKUP(A41,'BD-202605'!$A$1:$A$239,1,0)</f>
        <v>#N/A</v>
      </c>
      <c r="D41" s="39" t="e">
        <f aca="false">VLOOKUP(A41,'BD-202604'!$A$1:$A$239,1,0)</f>
        <v>#N/A</v>
      </c>
      <c r="E41" s="39" t="e">
        <f aca="false">VLOOKUP(A41,'BD-202603'!$A$2:$A$214,1,0)</f>
        <v>#N/A</v>
      </c>
      <c r="F41" s="39" t="e">
        <f aca="false">VLOOKUP(A41,'BD-202602'!$A$2:$A$189,1,0)</f>
        <v>#N/A</v>
      </c>
      <c r="G41" s="39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4226105500496</v>
      </c>
      <c r="B42" s="18"/>
      <c r="C42" s="39" t="e">
        <f aca="false">VLOOKUP(A42,'BD-202605'!$A$1:$A$239,1,0)</f>
        <v>#N/A</v>
      </c>
      <c r="D42" s="39" t="e">
        <f aca="false">VLOOKUP(A42,'BD-202604'!$A$1:$A$239,1,0)</f>
        <v>#N/A</v>
      </c>
      <c r="E42" s="39" t="e">
        <f aca="false">VLOOKUP(A42,'BD-202603'!$A$2:$A$214,1,0)</f>
        <v>#N/A</v>
      </c>
      <c r="F42" s="39" t="e">
        <f aca="false">VLOOKUP(A42,'BD-202602'!$A$2:$A$189,1,0)</f>
        <v>#N/A</v>
      </c>
      <c r="G42" s="39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4226105501079</v>
      </c>
      <c r="B43" s="18"/>
      <c r="C43" s="39" t="e">
        <f aca="false">VLOOKUP(A43,'BD-202605'!$A$1:$A$239,1,0)</f>
        <v>#N/A</v>
      </c>
      <c r="D43" s="39" t="e">
        <f aca="false">VLOOKUP(A43,'BD-202604'!$A$1:$A$239,1,0)</f>
        <v>#N/A</v>
      </c>
      <c r="E43" s="39" t="e">
        <f aca="false">VLOOKUP(A43,'BD-202603'!$A$2:$A$214,1,0)</f>
        <v>#N/A</v>
      </c>
      <c r="F43" s="39" t="e">
        <f aca="false">VLOOKUP(A43,'BD-202602'!$A$2:$A$189,1,0)</f>
        <v>#N/A</v>
      </c>
      <c r="G43" s="39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4226105501190</v>
      </c>
      <c r="B44" s="18"/>
      <c r="C44" s="39" t="e">
        <f aca="false">VLOOKUP(A44,'BD-202605'!$A$1:$A$239,1,0)</f>
        <v>#N/A</v>
      </c>
      <c r="D44" s="39" t="e">
        <f aca="false">VLOOKUP(A44,'BD-202604'!$A$1:$A$239,1,0)</f>
        <v>#N/A</v>
      </c>
      <c r="E44" s="39" t="e">
        <f aca="false">VLOOKUP(A44,'BD-202603'!$A$2:$A$214,1,0)</f>
        <v>#N/A</v>
      </c>
      <c r="F44" s="39" t="e">
        <f aca="false">VLOOKUP(A44,'BD-202602'!$A$2:$A$189,1,0)</f>
        <v>#N/A</v>
      </c>
      <c r="G44" s="39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4226105500144</v>
      </c>
      <c r="B45" s="18"/>
      <c r="C45" s="39" t="e">
        <f aca="false">VLOOKUP(A45,'BD-202605'!$A$1:$A$239,1,0)</f>
        <v>#N/A</v>
      </c>
      <c r="D45" s="39" t="e">
        <f aca="false">VLOOKUP(A45,'BD-202604'!$A$1:$A$239,1,0)</f>
        <v>#N/A</v>
      </c>
      <c r="E45" s="39" t="e">
        <f aca="false">VLOOKUP(A45,'BD-202603'!$A$2:$A$214,1,0)</f>
        <v>#N/A</v>
      </c>
      <c r="F45" s="39" t="e">
        <f aca="false">VLOOKUP(A45,'BD-202602'!$A$2:$A$189,1,0)</f>
        <v>#N/A</v>
      </c>
      <c r="G45" s="39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4226105501266</v>
      </c>
      <c r="B46" s="18"/>
      <c r="C46" s="39" t="e">
        <f aca="false">VLOOKUP(A46,'BD-202605'!$A$1:$A$239,1,0)</f>
        <v>#N/A</v>
      </c>
      <c r="D46" s="39" t="e">
        <f aca="false">VLOOKUP(A46,'BD-202604'!$A$1:$A$239,1,0)</f>
        <v>#N/A</v>
      </c>
      <c r="E46" s="39" t="e">
        <f aca="false">VLOOKUP(A46,'BD-202603'!$A$2:$A$214,1,0)</f>
        <v>#N/A</v>
      </c>
      <c r="F46" s="39" t="e">
        <f aca="false">VLOOKUP(A46,'BD-202602'!$A$2:$A$189,1,0)</f>
        <v>#N/A</v>
      </c>
      <c r="G46" s="39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4226105501739</v>
      </c>
      <c r="B47" s="18"/>
      <c r="C47" s="39" t="e">
        <f aca="false">VLOOKUP(A47,'BD-202605'!$A$1:$A$239,1,0)</f>
        <v>#N/A</v>
      </c>
      <c r="D47" s="39" t="e">
        <f aca="false">VLOOKUP(A47,'BD-202604'!$A$1:$A$239,1,0)</f>
        <v>#N/A</v>
      </c>
      <c r="E47" s="39" t="e">
        <f aca="false">VLOOKUP(A47,'BD-202603'!$A$2:$A$214,1,0)</f>
        <v>#N/A</v>
      </c>
      <c r="F47" s="39" t="e">
        <f aca="false">VLOOKUP(A47,'BD-202602'!$A$2:$A$189,1,0)</f>
        <v>#N/A</v>
      </c>
      <c r="G47" s="39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4226105503191</v>
      </c>
      <c r="B48" s="18"/>
      <c r="C48" s="39" t="e">
        <f aca="false">VLOOKUP(A48,'BD-202605'!$A$1:$A$239,1,0)</f>
        <v>#N/A</v>
      </c>
      <c r="D48" s="39" t="e">
        <f aca="false">VLOOKUP(A48,'BD-202604'!$A$1:$A$239,1,0)</f>
        <v>#N/A</v>
      </c>
      <c r="E48" s="39" t="e">
        <f aca="false">VLOOKUP(A48,'BD-202603'!$A$2:$A$214,1,0)</f>
        <v>#N/A</v>
      </c>
      <c r="F48" s="39" t="e">
        <f aca="false">VLOOKUP(A48,'BD-202602'!$A$2:$A$189,1,0)</f>
        <v>#N/A</v>
      </c>
      <c r="G48" s="39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4226105503356</v>
      </c>
      <c r="B49" s="18"/>
      <c r="C49" s="39" t="e">
        <f aca="false">VLOOKUP(A49,'BD-202605'!$A$1:$A$239,1,0)</f>
        <v>#N/A</v>
      </c>
      <c r="D49" s="39" t="e">
        <f aca="false">VLOOKUP(A49,'BD-202604'!$A$1:$A$239,1,0)</f>
        <v>#N/A</v>
      </c>
      <c r="E49" s="39" t="e">
        <f aca="false">VLOOKUP(A49,'BD-202603'!$A$2:$A$214,1,0)</f>
        <v>#N/A</v>
      </c>
      <c r="F49" s="39" t="e">
        <f aca="false">VLOOKUP(A49,'BD-202602'!$A$2:$A$189,1,0)</f>
        <v>#N/A</v>
      </c>
      <c r="G49" s="39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4226105507899</v>
      </c>
      <c r="B50" s="18"/>
      <c r="C50" s="39" t="e">
        <f aca="false">VLOOKUP(A50,'BD-202605'!$A$1:$A$239,1,0)</f>
        <v>#N/A</v>
      </c>
      <c r="D50" s="39" t="e">
        <f aca="false">VLOOKUP(A50,'BD-202604'!$A$1:$A$239,1,0)</f>
        <v>#N/A</v>
      </c>
      <c r="E50" s="39" t="e">
        <f aca="false">VLOOKUP(A50,'BD-202603'!$A$2:$A$214,1,0)</f>
        <v>#N/A</v>
      </c>
      <c r="F50" s="39" t="e">
        <f aca="false">VLOOKUP(A50,'BD-202602'!$A$2:$A$189,1,0)</f>
        <v>#N/A</v>
      </c>
      <c r="G50" s="39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4226105501200</v>
      </c>
      <c r="B51" s="18"/>
      <c r="C51" s="39" t="e">
        <f aca="false">VLOOKUP(A51,'BD-202605'!$A$1:$A$239,1,0)</f>
        <v>#N/A</v>
      </c>
      <c r="D51" s="39" t="e">
        <f aca="false">VLOOKUP(A51,'BD-202604'!$A$1:$A$239,1,0)</f>
        <v>#N/A</v>
      </c>
      <c r="E51" s="39" t="e">
        <f aca="false">VLOOKUP(A51,'BD-202603'!$A$2:$A$214,1,0)</f>
        <v>#N/A</v>
      </c>
      <c r="F51" s="39" t="e">
        <f aca="false">VLOOKUP(A51,'BD-202602'!$A$2:$A$189,1,0)</f>
        <v>#N/A</v>
      </c>
      <c r="G51" s="39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4226105508966</v>
      </c>
      <c r="B52" s="18"/>
      <c r="C52" s="39" t="e">
        <f aca="false">VLOOKUP(A52,'BD-202605'!$A$1:$A$239,1,0)</f>
        <v>#N/A</v>
      </c>
      <c r="D52" s="39" t="e">
        <f aca="false">VLOOKUP(A52,'BD-202604'!$A$1:$A$239,1,0)</f>
        <v>#N/A</v>
      </c>
      <c r="E52" s="39" t="e">
        <f aca="false">VLOOKUP(A52,'BD-202603'!$A$2:$A$214,1,0)</f>
        <v>#N/A</v>
      </c>
      <c r="F52" s="39" t="e">
        <f aca="false">VLOOKUP(A52,'BD-202602'!$A$2:$A$189,1,0)</f>
        <v>#N/A</v>
      </c>
      <c r="G52" s="39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4226105513696</v>
      </c>
      <c r="B53" s="18"/>
      <c r="C53" s="39" t="e">
        <f aca="false">VLOOKUP(A53,'BD-202605'!$A$1:$A$239,1,0)</f>
        <v>#N/A</v>
      </c>
      <c r="D53" s="39" t="e">
        <f aca="false">VLOOKUP(A53,'BD-202604'!$A$1:$A$239,1,0)</f>
        <v>#N/A</v>
      </c>
      <c r="E53" s="39" t="e">
        <f aca="false">VLOOKUP(A53,'BD-202603'!$A$2:$A$214,1,0)</f>
        <v>#N/A</v>
      </c>
      <c r="F53" s="39" t="e">
        <f aca="false">VLOOKUP(A53,'BD-202602'!$A$2:$A$189,1,0)</f>
        <v>#N/A</v>
      </c>
      <c r="G53" s="39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4226105514070</v>
      </c>
      <c r="B54" s="18"/>
      <c r="C54" s="39" t="e">
        <f aca="false">VLOOKUP(A54,'BD-202605'!$A$1:$A$239,1,0)</f>
        <v>#N/A</v>
      </c>
      <c r="D54" s="39" t="e">
        <f aca="false">VLOOKUP(A54,'BD-202604'!$A$1:$A$239,1,0)</f>
        <v>#N/A</v>
      </c>
      <c r="E54" s="39" t="e">
        <f aca="false">VLOOKUP(A54,'BD-202603'!$A$2:$A$214,1,0)</f>
        <v>#N/A</v>
      </c>
      <c r="F54" s="39" t="e">
        <f aca="false">VLOOKUP(A54,'BD-202602'!$A$2:$A$189,1,0)</f>
        <v>#N/A</v>
      </c>
      <c r="G54" s="39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4226105507921</v>
      </c>
      <c r="B55" s="18"/>
      <c r="C55" s="39" t="e">
        <f aca="false">VLOOKUP(A55,'BD-202605'!$A$1:$A$239,1,0)</f>
        <v>#N/A</v>
      </c>
      <c r="D55" s="39" t="e">
        <f aca="false">VLOOKUP(A55,'BD-202604'!$A$1:$A$239,1,0)</f>
        <v>#N/A</v>
      </c>
      <c r="E55" s="39" t="e">
        <f aca="false">VLOOKUP(A55,'BD-202603'!$A$2:$A$214,1,0)</f>
        <v>#N/A</v>
      </c>
      <c r="F55" s="39" t="e">
        <f aca="false">VLOOKUP(A55,'BD-202602'!$A$2:$A$189,1,0)</f>
        <v>#N/A</v>
      </c>
      <c r="G55" s="39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4226105517403</v>
      </c>
      <c r="B56" s="18"/>
      <c r="C56" s="39" t="e">
        <f aca="false">VLOOKUP(A56,'BD-202605'!$A$1:$A$239,1,0)</f>
        <v>#N/A</v>
      </c>
      <c r="D56" s="39" t="e">
        <f aca="false">VLOOKUP(A56,'BD-202604'!$A$1:$A$239,1,0)</f>
        <v>#N/A</v>
      </c>
      <c r="E56" s="39" t="e">
        <f aca="false">VLOOKUP(A56,'BD-202603'!$A$2:$A$214,1,0)</f>
        <v>#N/A</v>
      </c>
      <c r="F56" s="39" t="e">
        <f aca="false">VLOOKUP(A56,'BD-202602'!$A$2:$A$189,1,0)</f>
        <v>#N/A</v>
      </c>
      <c r="G56" s="39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4226105517458</v>
      </c>
      <c r="B57" s="18"/>
      <c r="C57" s="39" t="e">
        <f aca="false">VLOOKUP(A57,'BD-202605'!$A$1:$A$239,1,0)</f>
        <v>#N/A</v>
      </c>
      <c r="D57" s="39" t="e">
        <f aca="false">VLOOKUP(A57,'BD-202604'!$A$1:$A$239,1,0)</f>
        <v>#N/A</v>
      </c>
      <c r="E57" s="39" t="e">
        <f aca="false">VLOOKUP(A57,'BD-202603'!$A$2:$A$214,1,0)</f>
        <v>#N/A</v>
      </c>
      <c r="F57" s="39" t="e">
        <f aca="false">VLOOKUP(A57,'BD-202602'!$A$2:$A$189,1,0)</f>
        <v>#N/A</v>
      </c>
      <c r="G57" s="39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4226105517524</v>
      </c>
      <c r="B58" s="18"/>
      <c r="C58" s="39" t="e">
        <f aca="false">VLOOKUP(A58,'BD-202605'!$A$1:$A$239,1,0)</f>
        <v>#N/A</v>
      </c>
      <c r="D58" s="39" t="e">
        <f aca="false">VLOOKUP(A58,'BD-202604'!$A$1:$A$239,1,0)</f>
        <v>#N/A</v>
      </c>
      <c r="E58" s="39" t="e">
        <f aca="false">VLOOKUP(A58,'BD-202603'!$A$2:$A$214,1,0)</f>
        <v>#N/A</v>
      </c>
      <c r="F58" s="39" t="e">
        <f aca="false">VLOOKUP(A58,'BD-202602'!$A$2:$A$189,1,0)</f>
        <v>#N/A</v>
      </c>
      <c r="G58" s="39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4226105517546</v>
      </c>
      <c r="B59" s="18"/>
      <c r="C59" s="39" t="e">
        <f aca="false">VLOOKUP(A59,'BD-202605'!$A$1:$A$239,1,0)</f>
        <v>#N/A</v>
      </c>
      <c r="D59" s="39" t="e">
        <f aca="false">VLOOKUP(A59,'BD-202604'!$A$1:$A$239,1,0)</f>
        <v>#N/A</v>
      </c>
      <c r="E59" s="39" t="e">
        <f aca="false">VLOOKUP(A59,'BD-202603'!$A$2:$A$214,1,0)</f>
        <v>#N/A</v>
      </c>
      <c r="F59" s="39" t="e">
        <f aca="false">VLOOKUP(A59,'BD-202602'!$A$2:$A$189,1,0)</f>
        <v>#N/A</v>
      </c>
      <c r="G59" s="39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4226105517612</v>
      </c>
      <c r="B60" s="18"/>
      <c r="C60" s="39" t="e">
        <f aca="false">VLOOKUP(A60,'BD-202605'!$A$1:$A$239,1,0)</f>
        <v>#N/A</v>
      </c>
      <c r="D60" s="39" t="e">
        <f aca="false">VLOOKUP(A60,'BD-202604'!$A$1:$A$239,1,0)</f>
        <v>#N/A</v>
      </c>
      <c r="E60" s="39" t="e">
        <f aca="false">VLOOKUP(A60,'BD-202603'!$A$2:$A$214,1,0)</f>
        <v>#N/A</v>
      </c>
      <c r="F60" s="39" t="e">
        <f aca="false">VLOOKUP(A60,'BD-202602'!$A$2:$A$189,1,0)</f>
        <v>#N/A</v>
      </c>
      <c r="G60" s="39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4226105517667</v>
      </c>
      <c r="B61" s="18"/>
      <c r="C61" s="39" t="e">
        <f aca="false">VLOOKUP(A61,'BD-202605'!$A$1:$A$239,1,0)</f>
        <v>#N/A</v>
      </c>
      <c r="D61" s="39" t="e">
        <f aca="false">VLOOKUP(A61,'BD-202604'!$A$1:$A$239,1,0)</f>
        <v>#N/A</v>
      </c>
      <c r="E61" s="39" t="e">
        <f aca="false">VLOOKUP(A61,'BD-202603'!$A$2:$A$214,1,0)</f>
        <v>#N/A</v>
      </c>
      <c r="F61" s="39" t="e">
        <f aca="false">VLOOKUP(A61,'BD-202602'!$A$2:$A$189,1,0)</f>
        <v>#N/A</v>
      </c>
      <c r="G61" s="39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4226105517678</v>
      </c>
      <c r="B62" s="18"/>
      <c r="C62" s="39" t="e">
        <f aca="false">VLOOKUP(A62,'BD-202605'!$A$1:$A$239,1,0)</f>
        <v>#N/A</v>
      </c>
      <c r="D62" s="39" t="e">
        <f aca="false">VLOOKUP(A62,'BD-202604'!$A$1:$A$239,1,0)</f>
        <v>#N/A</v>
      </c>
      <c r="E62" s="39" t="e">
        <f aca="false">VLOOKUP(A62,'BD-202603'!$A$2:$A$214,1,0)</f>
        <v>#N/A</v>
      </c>
      <c r="F62" s="39" t="e">
        <f aca="false">VLOOKUP(A62,'BD-202602'!$A$2:$A$189,1,0)</f>
        <v>#N/A</v>
      </c>
      <c r="G62" s="39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4226105517733</v>
      </c>
      <c r="B63" s="18"/>
      <c r="C63" s="39" t="e">
        <f aca="false">VLOOKUP(A63,'BD-202605'!$A$1:$A$239,1,0)</f>
        <v>#N/A</v>
      </c>
      <c r="D63" s="39" t="e">
        <f aca="false">VLOOKUP(A63,'BD-202604'!$A$1:$A$239,1,0)</f>
        <v>#N/A</v>
      </c>
      <c r="E63" s="39" t="e">
        <f aca="false">VLOOKUP(A63,'BD-202603'!$A$2:$A$214,1,0)</f>
        <v>#N/A</v>
      </c>
      <c r="F63" s="39" t="e">
        <f aca="false">VLOOKUP(A63,'BD-202602'!$A$2:$A$189,1,0)</f>
        <v>#N/A</v>
      </c>
      <c r="G63" s="39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4226105517777</v>
      </c>
      <c r="B64" s="18"/>
      <c r="C64" s="39" t="e">
        <f aca="false">VLOOKUP(A64,'BD-202605'!$A$1:$A$239,1,0)</f>
        <v>#N/A</v>
      </c>
      <c r="D64" s="39" t="e">
        <f aca="false">VLOOKUP(A64,'BD-202604'!$A$1:$A$239,1,0)</f>
        <v>#N/A</v>
      </c>
      <c r="E64" s="39" t="e">
        <f aca="false">VLOOKUP(A64,'BD-202603'!$A$2:$A$214,1,0)</f>
        <v>#N/A</v>
      </c>
      <c r="F64" s="39" t="e">
        <f aca="false">VLOOKUP(A64,'BD-202602'!$A$2:$A$189,1,0)</f>
        <v>#N/A</v>
      </c>
      <c r="G64" s="39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4226105517821</v>
      </c>
      <c r="B65" s="18"/>
      <c r="C65" s="39" t="e">
        <f aca="false">VLOOKUP(A65,'BD-202605'!$A$1:$A$239,1,0)</f>
        <v>#N/A</v>
      </c>
      <c r="D65" s="39" t="e">
        <f aca="false">VLOOKUP(A65,'BD-202604'!$A$1:$A$239,1,0)</f>
        <v>#N/A</v>
      </c>
      <c r="E65" s="39" t="e">
        <f aca="false">VLOOKUP(A65,'BD-202603'!$A$2:$A$214,1,0)</f>
        <v>#N/A</v>
      </c>
      <c r="F65" s="39" t="e">
        <f aca="false">VLOOKUP(A65,'BD-202602'!$A$2:$A$189,1,0)</f>
        <v>#N/A</v>
      </c>
      <c r="G65" s="39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4226105521649</v>
      </c>
      <c r="B66" s="18"/>
      <c r="C66" s="39" t="e">
        <f aca="false">VLOOKUP(A66,'BD-202605'!$A$1:$A$239,1,0)</f>
        <v>#N/A</v>
      </c>
      <c r="D66" s="39" t="e">
        <f aca="false">VLOOKUP(A66,'BD-202604'!$A$1:$A$239,1,0)</f>
        <v>#N/A</v>
      </c>
      <c r="E66" s="39" t="e">
        <f aca="false">VLOOKUP(A66,'BD-202603'!$A$2:$A$214,1,0)</f>
        <v>#N/A</v>
      </c>
      <c r="F66" s="39" t="e">
        <f aca="false">VLOOKUP(A66,'BD-202602'!$A$2:$A$189,1,0)</f>
        <v>#N/A</v>
      </c>
      <c r="G66" s="39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4226105523211</v>
      </c>
      <c r="B67" s="18"/>
      <c r="C67" s="39" t="e">
        <f aca="false">VLOOKUP(A67,'BD-202605'!$A$1:$A$239,1,0)</f>
        <v>#N/A</v>
      </c>
      <c r="D67" s="39" t="e">
        <f aca="false">VLOOKUP(A67,'BD-202604'!$A$1:$A$239,1,0)</f>
        <v>#N/A</v>
      </c>
      <c r="E67" s="39" t="e">
        <f aca="false">VLOOKUP(A67,'BD-202603'!$A$2:$A$214,1,0)</f>
        <v>#N/A</v>
      </c>
      <c r="F67" s="39" t="e">
        <f aca="false">VLOOKUP(A67,'BD-202602'!$A$2:$A$189,1,0)</f>
        <v>#N/A</v>
      </c>
      <c r="G67" s="39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4226105517689</v>
      </c>
      <c r="B68" s="18"/>
      <c r="C68" s="39" t="e">
        <f aca="false">VLOOKUP(A68,'BD-202605'!$A$1:$A$239,1,0)</f>
        <v>#N/A</v>
      </c>
      <c r="D68" s="39" t="e">
        <f aca="false">VLOOKUP(A68,'BD-202604'!$A$1:$A$239,1,0)</f>
        <v>#N/A</v>
      </c>
      <c r="E68" s="39" t="e">
        <f aca="false">VLOOKUP(A68,'BD-202603'!$A$2:$A$214,1,0)</f>
        <v>#N/A</v>
      </c>
      <c r="F68" s="39" t="e">
        <f aca="false">VLOOKUP(A68,'BD-202602'!$A$2:$A$189,1,0)</f>
        <v>#N/A</v>
      </c>
      <c r="G68" s="39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4226105525939</v>
      </c>
      <c r="B69" s="18"/>
      <c r="C69" s="39" t="e">
        <f aca="false">VLOOKUP(A69,'BD-202605'!$A$1:$A$239,1,0)</f>
        <v>#N/A</v>
      </c>
      <c r="D69" s="39" t="e">
        <f aca="false">VLOOKUP(A69,'BD-202604'!$A$1:$A$239,1,0)</f>
        <v>#N/A</v>
      </c>
      <c r="E69" s="39" t="e">
        <f aca="false">VLOOKUP(A69,'BD-202603'!$A$2:$A$214,1,0)</f>
        <v>#N/A</v>
      </c>
      <c r="F69" s="39" t="e">
        <f aca="false">VLOOKUP(A69,'BD-202602'!$A$2:$A$189,1,0)</f>
        <v>#N/A</v>
      </c>
      <c r="G69" s="39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4226105525972</v>
      </c>
      <c r="B70" s="18"/>
      <c r="C70" s="39" t="e">
        <f aca="false">VLOOKUP(A70,'BD-202605'!$A$1:$A$239,1,0)</f>
        <v>#N/A</v>
      </c>
      <c r="D70" s="39" t="e">
        <f aca="false">VLOOKUP(A70,'BD-202604'!$A$1:$A$239,1,0)</f>
        <v>#N/A</v>
      </c>
      <c r="E70" s="39" t="e">
        <f aca="false">VLOOKUP(A70,'BD-202603'!$A$2:$A$214,1,0)</f>
        <v>#N/A</v>
      </c>
      <c r="F70" s="39" t="e">
        <f aca="false">VLOOKUP(A70,'BD-202602'!$A$2:$A$189,1,0)</f>
        <v>#N/A</v>
      </c>
      <c r="G70" s="39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4226105526489</v>
      </c>
      <c r="B71" s="18"/>
      <c r="C71" s="39" t="e">
        <f aca="false">VLOOKUP(A71,'BD-202605'!$A$1:$A$239,1,0)</f>
        <v>#N/A</v>
      </c>
      <c r="D71" s="39" t="e">
        <f aca="false">VLOOKUP(A71,'BD-202604'!$A$1:$A$239,1,0)</f>
        <v>#N/A</v>
      </c>
      <c r="E71" s="39" t="e">
        <f aca="false">VLOOKUP(A71,'BD-202603'!$A$2:$A$214,1,0)</f>
        <v>#N/A</v>
      </c>
      <c r="F71" s="39" t="e">
        <f aca="false">VLOOKUP(A71,'BD-202602'!$A$2:$A$189,1,0)</f>
        <v>#N/A</v>
      </c>
      <c r="G71" s="39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4226105529283</v>
      </c>
      <c r="B72" s="18"/>
      <c r="C72" s="39" t="e">
        <f aca="false">VLOOKUP(A72,'BD-202605'!$A$1:$A$239,1,0)</f>
        <v>#N/A</v>
      </c>
      <c r="D72" s="39" t="e">
        <f aca="false">VLOOKUP(A72,'BD-202604'!$A$1:$A$239,1,0)</f>
        <v>#N/A</v>
      </c>
      <c r="E72" s="39" t="e">
        <f aca="false">VLOOKUP(A72,'BD-202603'!$A$2:$A$214,1,0)</f>
        <v>#N/A</v>
      </c>
      <c r="F72" s="39" t="e">
        <f aca="false">VLOOKUP(A72,'BD-202602'!$A$2:$A$189,1,0)</f>
        <v>#N/A</v>
      </c>
      <c r="G72" s="39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4226105529448</v>
      </c>
      <c r="B73" s="18"/>
      <c r="C73" s="39" t="e">
        <f aca="false">VLOOKUP(A73,'BD-202605'!$A$1:$A$239,1,0)</f>
        <v>#N/A</v>
      </c>
      <c r="D73" s="39" t="e">
        <f aca="false">VLOOKUP(A73,'BD-202604'!$A$1:$A$239,1,0)</f>
        <v>#N/A</v>
      </c>
      <c r="E73" s="39" t="e">
        <f aca="false">VLOOKUP(A73,'BD-202603'!$A$2:$A$214,1,0)</f>
        <v>#N/A</v>
      </c>
      <c r="F73" s="39" t="e">
        <f aca="false">VLOOKUP(A73,'BD-202602'!$A$2:$A$189,1,0)</f>
        <v>#N/A</v>
      </c>
      <c r="G73" s="39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4226105529790</v>
      </c>
      <c r="B74" s="18"/>
      <c r="C74" s="39" t="e">
        <f aca="false">VLOOKUP(A74,'BD-202605'!$A$1:$A$239,1,0)</f>
        <v>#N/A</v>
      </c>
      <c r="D74" s="39" t="e">
        <f aca="false">VLOOKUP(A74,'BD-202604'!$A$1:$A$239,1,0)</f>
        <v>#N/A</v>
      </c>
      <c r="E74" s="39" t="e">
        <f aca="false">VLOOKUP(A74,'BD-202603'!$A$2:$A$214,1,0)</f>
        <v>#N/A</v>
      </c>
      <c r="F74" s="39" t="e">
        <f aca="false">VLOOKUP(A74,'BD-202602'!$A$2:$A$189,1,0)</f>
        <v>#N/A</v>
      </c>
      <c r="G74" s="39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4226105525906</v>
      </c>
      <c r="B75" s="18"/>
      <c r="C75" s="39" t="e">
        <f aca="false">VLOOKUP(A75,'BD-202605'!$A$1:$A$239,1,0)</f>
        <v>#N/A</v>
      </c>
      <c r="D75" s="39" t="e">
        <f aca="false">VLOOKUP(A75,'BD-202604'!$A$1:$A$239,1,0)</f>
        <v>#N/A</v>
      </c>
      <c r="E75" s="39" t="e">
        <f aca="false">VLOOKUP(A75,'BD-202603'!$A$2:$A$214,1,0)</f>
        <v>#N/A</v>
      </c>
      <c r="F75" s="39" t="e">
        <f aca="false">VLOOKUP(A75,'BD-202602'!$A$2:$A$189,1,0)</f>
        <v>#N/A</v>
      </c>
      <c r="G75" s="39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4226105531296</v>
      </c>
      <c r="B76" s="18"/>
      <c r="C76" s="39" t="e">
        <f aca="false">VLOOKUP(A76,'BD-202605'!$A$1:$A$239,1,0)</f>
        <v>#N/A</v>
      </c>
      <c r="D76" s="39" t="e">
        <f aca="false">VLOOKUP(A76,'BD-202604'!$A$1:$A$239,1,0)</f>
        <v>#N/A</v>
      </c>
      <c r="E76" s="39" t="e">
        <f aca="false">VLOOKUP(A76,'BD-202603'!$A$2:$A$214,1,0)</f>
        <v>#N/A</v>
      </c>
      <c r="F76" s="39" t="e">
        <f aca="false">VLOOKUP(A76,'BD-202602'!$A$2:$A$189,1,0)</f>
        <v>#N/A</v>
      </c>
      <c r="G76" s="39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4226105531330</v>
      </c>
      <c r="B77" s="18"/>
      <c r="C77" s="39" t="e">
        <f aca="false">VLOOKUP(A77,'BD-202605'!$A$1:$A$239,1,0)</f>
        <v>#N/A</v>
      </c>
      <c r="D77" s="39" t="e">
        <f aca="false">VLOOKUP(A77,'BD-202604'!$A$1:$A$239,1,0)</f>
        <v>#N/A</v>
      </c>
      <c r="E77" s="39" t="e">
        <f aca="false">VLOOKUP(A77,'BD-202603'!$A$2:$A$214,1,0)</f>
        <v>#N/A</v>
      </c>
      <c r="F77" s="39" t="e">
        <f aca="false">VLOOKUP(A77,'BD-202602'!$A$2:$A$189,1,0)</f>
        <v>#N/A</v>
      </c>
      <c r="G77" s="39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4226105531450</v>
      </c>
      <c r="B78" s="18"/>
      <c r="C78" s="39" t="e">
        <f aca="false">VLOOKUP(A78,'BD-202605'!$A$1:$A$239,1,0)</f>
        <v>#N/A</v>
      </c>
      <c r="D78" s="39" t="e">
        <f aca="false">VLOOKUP(A78,'BD-202604'!$A$1:$A$239,1,0)</f>
        <v>#N/A</v>
      </c>
      <c r="E78" s="39" t="e">
        <f aca="false">VLOOKUP(A78,'BD-202603'!$A$2:$A$214,1,0)</f>
        <v>#N/A</v>
      </c>
      <c r="F78" s="39" t="e">
        <f aca="false">VLOOKUP(A78,'BD-202602'!$A$2:$A$189,1,0)</f>
        <v>#N/A</v>
      </c>
      <c r="G78" s="39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4226105531890</v>
      </c>
      <c r="B79" s="18"/>
      <c r="C79" s="39" t="e">
        <f aca="false">VLOOKUP(A79,'BD-202605'!$A$1:$A$239,1,0)</f>
        <v>#N/A</v>
      </c>
      <c r="D79" s="39" t="e">
        <f aca="false">VLOOKUP(A79,'BD-202604'!$A$1:$A$239,1,0)</f>
        <v>#N/A</v>
      </c>
      <c r="E79" s="39" t="e">
        <f aca="false">VLOOKUP(A79,'BD-202603'!$A$2:$A$214,1,0)</f>
        <v>#N/A</v>
      </c>
      <c r="F79" s="39" t="e">
        <f aca="false">VLOOKUP(A79,'BD-202602'!$A$2:$A$189,1,0)</f>
        <v>#N/A</v>
      </c>
      <c r="G79" s="39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4226105540020</v>
      </c>
      <c r="B80" s="18"/>
      <c r="C80" s="39" t="e">
        <f aca="false">VLOOKUP(A80,'BD-202605'!$A$1:$A$239,1,0)</f>
        <v>#N/A</v>
      </c>
      <c r="D80" s="39" t="e">
        <f aca="false">VLOOKUP(A80,'BD-202604'!$A$1:$A$239,1,0)</f>
        <v>#N/A</v>
      </c>
      <c r="E80" s="39" t="e">
        <f aca="false">VLOOKUP(A80,'BD-202603'!$A$2:$A$214,1,0)</f>
        <v>#N/A</v>
      </c>
      <c r="F80" s="39" t="e">
        <f aca="false">VLOOKUP(A80,'BD-202602'!$A$2:$A$189,1,0)</f>
        <v>#N/A</v>
      </c>
      <c r="G80" s="39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4226105531274</v>
      </c>
      <c r="B81" s="18"/>
      <c r="C81" s="39" t="e">
        <f aca="false">VLOOKUP(A81,'BD-202605'!$A$1:$A$239,1,0)</f>
        <v>#N/A</v>
      </c>
      <c r="D81" s="39" t="e">
        <f aca="false">VLOOKUP(A81,'BD-202604'!$A$1:$A$239,1,0)</f>
        <v>#N/A</v>
      </c>
      <c r="E81" s="39" t="e">
        <f aca="false">VLOOKUP(A81,'BD-202603'!$A$2:$A$214,1,0)</f>
        <v>#N/A</v>
      </c>
      <c r="F81" s="39" t="e">
        <f aca="false">VLOOKUP(A81,'BD-202602'!$A$2:$A$189,1,0)</f>
        <v>#N/A</v>
      </c>
      <c r="G81" s="39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4226105540052</v>
      </c>
      <c r="B82" s="18"/>
      <c r="C82" s="39" t="e">
        <f aca="false">VLOOKUP(A82,'BD-202605'!$A$1:$A$239,1,0)</f>
        <v>#N/A</v>
      </c>
      <c r="D82" s="39" t="e">
        <f aca="false">VLOOKUP(A82,'BD-202604'!$A$1:$A$239,1,0)</f>
        <v>#N/A</v>
      </c>
      <c r="E82" s="39" t="e">
        <f aca="false">VLOOKUP(A82,'BD-202603'!$A$2:$A$214,1,0)</f>
        <v>#N/A</v>
      </c>
      <c r="F82" s="39" t="e">
        <f aca="false">VLOOKUP(A82,'BD-202602'!$A$2:$A$189,1,0)</f>
        <v>#N/A</v>
      </c>
      <c r="G82" s="39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4226105550887</v>
      </c>
      <c r="B83" s="18"/>
      <c r="C83" s="39" t="e">
        <f aca="false">VLOOKUP(A83,'BD-202605'!$A$1:$A$239,1,0)</f>
        <v>#N/A</v>
      </c>
      <c r="D83" s="39" t="e">
        <f aca="false">VLOOKUP(A83,'BD-202604'!$A$1:$A$239,1,0)</f>
        <v>#N/A</v>
      </c>
      <c r="E83" s="39" t="e">
        <f aca="false">VLOOKUP(A83,'BD-202603'!$A$2:$A$214,1,0)</f>
        <v>#N/A</v>
      </c>
      <c r="F83" s="39" t="e">
        <f aca="false">VLOOKUP(A83,'BD-202602'!$A$2:$A$189,1,0)</f>
        <v>#N/A</v>
      </c>
      <c r="G83" s="39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4226105556960</v>
      </c>
      <c r="B84" s="18"/>
      <c r="C84" s="39" t="e">
        <f aca="false">VLOOKUP(A84,'BD-202605'!$A$1:$A$239,1,0)</f>
        <v>#N/A</v>
      </c>
      <c r="D84" s="39" t="e">
        <f aca="false">VLOOKUP(A84,'BD-202604'!$A$1:$A$239,1,0)</f>
        <v>#N/A</v>
      </c>
      <c r="E84" s="39" t="e">
        <f aca="false">VLOOKUP(A84,'BD-202603'!$A$2:$A$214,1,0)</f>
        <v>#N/A</v>
      </c>
      <c r="F84" s="39" t="e">
        <f aca="false">VLOOKUP(A84,'BD-202602'!$A$2:$A$189,1,0)</f>
        <v>#N/A</v>
      </c>
      <c r="G84" s="39" t="e">
        <f aca="false">VLOOKUP(A84,'BD-202601'!$A$1:$A$198,1,0)</f>
        <v>#N/A</v>
      </c>
    </row>
    <row r="85" customFormat="false" ht="15" hidden="false" customHeight="false" outlineLevel="0" collapsed="false">
      <c r="A85" s="18"/>
      <c r="B85" s="18"/>
      <c r="C85" s="39" t="e">
        <f aca="false">VLOOKUP(A85,'BD-202605'!$A$1:$A$239,1,0)</f>
        <v>#N/A</v>
      </c>
      <c r="D85" s="39" t="e">
        <f aca="false">VLOOKUP(A85,'BD-202604'!$A$1:$A$239,1,0)</f>
        <v>#N/A</v>
      </c>
      <c r="E85" s="39" t="e">
        <f aca="false">VLOOKUP(A85,'BD-202603'!$A$2:$A$214,1,0)</f>
        <v>#N/A</v>
      </c>
      <c r="F85" s="39" t="e">
        <f aca="false">VLOOKUP(A85,'BD-202602'!$A$2:$A$189,1,0)</f>
        <v>#N/A</v>
      </c>
      <c r="G85" s="39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4226107063618</v>
      </c>
      <c r="B86" s="18"/>
      <c r="C86" s="39" t="e">
        <f aca="false">VLOOKUP(A86,'BD-202605'!$A$1:$A$239,1,0)</f>
        <v>#N/A</v>
      </c>
      <c r="D86" s="39" t="e">
        <f aca="false">VLOOKUP(A86,'BD-202604'!$A$1:$A$239,1,0)</f>
        <v>#N/A</v>
      </c>
      <c r="E86" s="39" t="e">
        <f aca="false">VLOOKUP(A86,'BD-202603'!$A$2:$A$214,1,0)</f>
        <v>#N/A</v>
      </c>
      <c r="F86" s="39" t="e">
        <f aca="false">VLOOKUP(A86,'BD-202602'!$A$2:$A$189,1,0)</f>
        <v>#N/A</v>
      </c>
      <c r="G86" s="39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4226107063629</v>
      </c>
      <c r="B87" s="18"/>
      <c r="C87" s="39" t="e">
        <f aca="false">VLOOKUP(A87,'BD-202605'!$A$1:$A$239,1,0)</f>
        <v>#N/A</v>
      </c>
      <c r="D87" s="39" t="e">
        <f aca="false">VLOOKUP(A87,'BD-202604'!$A$1:$A$239,1,0)</f>
        <v>#N/A</v>
      </c>
      <c r="E87" s="39" t="e">
        <f aca="false">VLOOKUP(A87,'BD-202603'!$A$2:$A$214,1,0)</f>
        <v>#N/A</v>
      </c>
      <c r="F87" s="39" t="e">
        <f aca="false">VLOOKUP(A87,'BD-202602'!$A$2:$A$189,1,0)</f>
        <v>#N/A</v>
      </c>
      <c r="G87" s="39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4226107063630</v>
      </c>
      <c r="B88" s="18"/>
      <c r="C88" s="39" t="e">
        <f aca="false">VLOOKUP(A88,'BD-202605'!$A$1:$A$239,1,0)</f>
        <v>#N/A</v>
      </c>
      <c r="D88" s="39" t="e">
        <f aca="false">VLOOKUP(A88,'BD-202604'!$A$1:$A$239,1,0)</f>
        <v>#N/A</v>
      </c>
      <c r="E88" s="39" t="e">
        <f aca="false">VLOOKUP(A88,'BD-202603'!$A$2:$A$214,1,0)</f>
        <v>#N/A</v>
      </c>
      <c r="F88" s="39" t="e">
        <f aca="false">VLOOKUP(A88,'BD-202602'!$A$2:$A$189,1,0)</f>
        <v>#N/A</v>
      </c>
      <c r="G88" s="39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4226105540030</v>
      </c>
      <c r="B89" s="18"/>
      <c r="C89" s="39" t="e">
        <f aca="false">VLOOKUP(A89,'BD-202605'!$A$1:$A$239,1,0)</f>
        <v>#N/A</v>
      </c>
      <c r="D89" s="39" t="e">
        <f aca="false">VLOOKUP(A89,'BD-202604'!$A$1:$A$239,1,0)</f>
        <v>#N/A</v>
      </c>
      <c r="E89" s="39" t="e">
        <f aca="false">VLOOKUP(A89,'BD-202603'!$A$2:$A$214,1,0)</f>
        <v>#N/A</v>
      </c>
      <c r="F89" s="39" t="e">
        <f aca="false">VLOOKUP(A89,'BD-202602'!$A$2:$A$189,1,0)</f>
        <v>#N/A</v>
      </c>
      <c r="G89" s="39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4226107063662</v>
      </c>
      <c r="B90" s="18"/>
      <c r="C90" s="39" t="e">
        <f aca="false">VLOOKUP(A90,'BD-202605'!$A$1:$A$239,1,0)</f>
        <v>#N/A</v>
      </c>
      <c r="D90" s="39" t="e">
        <f aca="false">VLOOKUP(A90,'BD-202604'!$A$1:$A$239,1,0)</f>
        <v>#N/A</v>
      </c>
      <c r="E90" s="39" t="e">
        <f aca="false">VLOOKUP(A90,'BD-202603'!$A$2:$A$214,1,0)</f>
        <v>#N/A</v>
      </c>
      <c r="F90" s="39" t="e">
        <f aca="false">VLOOKUP(A90,'BD-202602'!$A$2:$A$189,1,0)</f>
        <v>#N/A</v>
      </c>
      <c r="G90" s="39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4226107063684</v>
      </c>
      <c r="B91" s="18"/>
      <c r="C91" s="39" t="e">
        <f aca="false">VLOOKUP(A91,'BD-202605'!$A$1:$A$239,1,0)</f>
        <v>#N/A</v>
      </c>
      <c r="D91" s="39" t="e">
        <f aca="false">VLOOKUP(A91,'BD-202604'!$A$1:$A$239,1,0)</f>
        <v>#N/A</v>
      </c>
      <c r="E91" s="39" t="e">
        <f aca="false">VLOOKUP(A91,'BD-202603'!$A$2:$A$214,1,0)</f>
        <v>#N/A</v>
      </c>
      <c r="F91" s="39" t="e">
        <f aca="false">VLOOKUP(A91,'BD-202602'!$A$2:$A$189,1,0)</f>
        <v>#N/A</v>
      </c>
      <c r="G91" s="39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4226107063695</v>
      </c>
      <c r="B92" s="18"/>
      <c r="C92" s="39" t="e">
        <f aca="false">VLOOKUP(A92,'BD-202605'!$A$1:$A$239,1,0)</f>
        <v>#N/A</v>
      </c>
      <c r="D92" s="39" t="e">
        <f aca="false">VLOOKUP(A92,'BD-202604'!$A$1:$A$239,1,0)</f>
        <v>#N/A</v>
      </c>
      <c r="E92" s="39" t="e">
        <f aca="false">VLOOKUP(A92,'BD-202603'!$A$2:$A$214,1,0)</f>
        <v>#N/A</v>
      </c>
      <c r="F92" s="39" t="e">
        <f aca="false">VLOOKUP(A92,'BD-202602'!$A$2:$A$189,1,0)</f>
        <v>#N/A</v>
      </c>
      <c r="G92" s="39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4226107063706</v>
      </c>
      <c r="B93" s="18"/>
      <c r="C93" s="39" t="e">
        <f aca="false">VLOOKUP(A93,'BD-202605'!$A$1:$A$239,1,0)</f>
        <v>#N/A</v>
      </c>
      <c r="D93" s="39" t="e">
        <f aca="false">VLOOKUP(A93,'BD-202604'!$A$1:$A$239,1,0)</f>
        <v>#N/A</v>
      </c>
      <c r="E93" s="39" t="e">
        <f aca="false">VLOOKUP(A93,'BD-202603'!$A$2:$A$214,1,0)</f>
        <v>#N/A</v>
      </c>
      <c r="F93" s="39" t="e">
        <f aca="false">VLOOKUP(A93,'BD-202602'!$A$2:$A$189,1,0)</f>
        <v>#N/A</v>
      </c>
      <c r="G93" s="39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4226107063717</v>
      </c>
      <c r="B94" s="18"/>
      <c r="C94" s="39" t="e">
        <f aca="false">VLOOKUP(A94,'BD-202605'!$A$1:$A$239,1,0)</f>
        <v>#N/A</v>
      </c>
      <c r="D94" s="39" t="e">
        <f aca="false">VLOOKUP(A94,'BD-202604'!$A$1:$A$239,1,0)</f>
        <v>#N/A</v>
      </c>
      <c r="E94" s="39" t="e">
        <f aca="false">VLOOKUP(A94,'BD-202603'!$A$2:$A$214,1,0)</f>
        <v>#N/A</v>
      </c>
      <c r="F94" s="39" t="e">
        <f aca="false">VLOOKUP(A94,'BD-202602'!$A$2:$A$189,1,0)</f>
        <v>#N/A</v>
      </c>
      <c r="G94" s="39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4226107063794</v>
      </c>
      <c r="B95" s="18"/>
      <c r="C95" s="39" t="e">
        <f aca="false">VLOOKUP(A95,'BD-202605'!$A$1:$A$239,1,0)</f>
        <v>#N/A</v>
      </c>
      <c r="D95" s="39" t="e">
        <f aca="false">VLOOKUP(A95,'BD-202604'!$A$1:$A$239,1,0)</f>
        <v>#N/A</v>
      </c>
      <c r="E95" s="39" t="e">
        <f aca="false">VLOOKUP(A95,'BD-202603'!$A$2:$A$214,1,0)</f>
        <v>#N/A</v>
      </c>
      <c r="F95" s="39" t="e">
        <f aca="false">VLOOKUP(A95,'BD-202602'!$A$2:$A$189,1,0)</f>
        <v>#N/A</v>
      </c>
      <c r="G95" s="39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4226107063805</v>
      </c>
      <c r="B96" s="18"/>
      <c r="C96" s="39" t="e">
        <f aca="false">VLOOKUP(A96,'BD-202605'!$A$1:$A$239,1,0)</f>
        <v>#N/A</v>
      </c>
      <c r="D96" s="39" t="e">
        <f aca="false">VLOOKUP(A96,'BD-202604'!$A$1:$A$239,1,0)</f>
        <v>#N/A</v>
      </c>
      <c r="E96" s="39" t="e">
        <f aca="false">VLOOKUP(A96,'BD-202603'!$A$2:$A$214,1,0)</f>
        <v>#N/A</v>
      </c>
      <c r="F96" s="39" t="e">
        <f aca="false">VLOOKUP(A96,'BD-202602'!$A$2:$A$189,1,0)</f>
        <v>#N/A</v>
      </c>
      <c r="G96" s="39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4226107063640</v>
      </c>
      <c r="B97" s="18"/>
      <c r="C97" s="39" t="e">
        <f aca="false">VLOOKUP(A97,'BD-202605'!$A$1:$A$239,1,0)</f>
        <v>#N/A</v>
      </c>
      <c r="D97" s="39" t="e">
        <f aca="false">VLOOKUP(A97,'BD-202604'!$A$1:$A$239,1,0)</f>
        <v>#N/A</v>
      </c>
      <c r="E97" s="39" t="e">
        <f aca="false">VLOOKUP(A97,'BD-202603'!$A$2:$A$214,1,0)</f>
        <v>#N/A</v>
      </c>
      <c r="F97" s="39" t="e">
        <f aca="false">VLOOKUP(A97,'BD-202602'!$A$2:$A$189,1,0)</f>
        <v>#N/A</v>
      </c>
      <c r="G97" s="39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4226107063827</v>
      </c>
      <c r="B98" s="18"/>
      <c r="C98" s="39" t="e">
        <f aca="false">VLOOKUP(A98,'BD-202605'!$A$1:$A$239,1,0)</f>
        <v>#N/A</v>
      </c>
      <c r="D98" s="39" t="e">
        <f aca="false">VLOOKUP(A98,'BD-202604'!$A$1:$A$239,1,0)</f>
        <v>#N/A</v>
      </c>
      <c r="E98" s="39" t="e">
        <f aca="false">VLOOKUP(A98,'BD-202603'!$A$2:$A$214,1,0)</f>
        <v>#N/A</v>
      </c>
      <c r="F98" s="39" t="e">
        <f aca="false">VLOOKUP(A98,'BD-202602'!$A$2:$A$189,1,0)</f>
        <v>#N/A</v>
      </c>
      <c r="G98" s="39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4226107063838</v>
      </c>
      <c r="B99" s="18"/>
      <c r="C99" s="39" t="e">
        <f aca="false">VLOOKUP(A99,'BD-202605'!$A$1:$A$239,1,0)</f>
        <v>#N/A</v>
      </c>
      <c r="D99" s="39" t="e">
        <f aca="false">VLOOKUP(A99,'BD-202604'!$A$1:$A$239,1,0)</f>
        <v>#N/A</v>
      </c>
      <c r="E99" s="39" t="e">
        <f aca="false">VLOOKUP(A99,'BD-202603'!$A$2:$A$214,1,0)</f>
        <v>#N/A</v>
      </c>
      <c r="F99" s="39" t="e">
        <f aca="false">VLOOKUP(A99,'BD-202602'!$A$2:$A$189,1,0)</f>
        <v>#N/A</v>
      </c>
      <c r="G99" s="39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4226107063860</v>
      </c>
      <c r="B100" s="18"/>
      <c r="C100" s="39" t="e">
        <f aca="false">VLOOKUP(A100,'BD-202605'!$A$1:$A$239,1,0)</f>
        <v>#N/A</v>
      </c>
      <c r="D100" s="39" t="e">
        <f aca="false">VLOOKUP(A100,'BD-202604'!$A$1:$A$239,1,0)</f>
        <v>#N/A</v>
      </c>
      <c r="E100" s="39" t="e">
        <f aca="false">VLOOKUP(A100,'BD-202603'!$A$2:$A$214,1,0)</f>
        <v>#N/A</v>
      </c>
      <c r="F100" s="39" t="e">
        <f aca="false">VLOOKUP(A100,'BD-202602'!$A$2:$A$189,1,0)</f>
        <v>#N/A</v>
      </c>
      <c r="G100" s="39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4226107063882</v>
      </c>
      <c r="B101" s="18"/>
      <c r="C101" s="39" t="e">
        <f aca="false">VLOOKUP(A101,'BD-202605'!$A$1:$A$239,1,0)</f>
        <v>#N/A</v>
      </c>
      <c r="D101" s="39" t="e">
        <f aca="false">VLOOKUP(A101,'BD-202604'!$A$1:$A$239,1,0)</f>
        <v>#N/A</v>
      </c>
      <c r="E101" s="39" t="e">
        <f aca="false">VLOOKUP(A101,'BD-202603'!$A$2:$A$214,1,0)</f>
        <v>#N/A</v>
      </c>
      <c r="F101" s="39" t="e">
        <f aca="false">VLOOKUP(A101,'BD-202602'!$A$2:$A$189,1,0)</f>
        <v>#N/A</v>
      </c>
      <c r="G101" s="39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4226107063893</v>
      </c>
      <c r="B102" s="18"/>
      <c r="C102" s="39" t="e">
        <f aca="false">VLOOKUP(A102,'BD-202605'!$A$1:$A$239,1,0)</f>
        <v>#N/A</v>
      </c>
      <c r="D102" s="39" t="e">
        <f aca="false">VLOOKUP(A102,'BD-202604'!$A$1:$A$239,1,0)</f>
        <v>#N/A</v>
      </c>
      <c r="E102" s="39" t="e">
        <f aca="false">VLOOKUP(A102,'BD-202603'!$A$2:$A$214,1,0)</f>
        <v>#N/A</v>
      </c>
      <c r="F102" s="39" t="e">
        <f aca="false">VLOOKUP(A102,'BD-202602'!$A$2:$A$189,1,0)</f>
        <v>#N/A</v>
      </c>
      <c r="G102" s="39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4226107063904</v>
      </c>
      <c r="B103" s="18"/>
      <c r="C103" s="39" t="e">
        <f aca="false">VLOOKUP(A103,'BD-202605'!$A$1:$A$239,1,0)</f>
        <v>#N/A</v>
      </c>
      <c r="D103" s="39" t="e">
        <f aca="false">VLOOKUP(A103,'BD-202604'!$A$1:$A$239,1,0)</f>
        <v>#N/A</v>
      </c>
      <c r="E103" s="39" t="e">
        <f aca="false">VLOOKUP(A103,'BD-202603'!$A$2:$A$214,1,0)</f>
        <v>#N/A</v>
      </c>
      <c r="F103" s="39" t="e">
        <f aca="false">VLOOKUP(A103,'BD-202602'!$A$2:$A$189,1,0)</f>
        <v>#N/A</v>
      </c>
      <c r="G103" s="39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4226107063926</v>
      </c>
      <c r="B104" s="18"/>
      <c r="C104" s="39" t="e">
        <f aca="false">VLOOKUP(A104,'BD-202605'!$A$1:$A$239,1,0)</f>
        <v>#N/A</v>
      </c>
      <c r="D104" s="39" t="e">
        <f aca="false">VLOOKUP(A104,'BD-202604'!$A$1:$A$239,1,0)</f>
        <v>#N/A</v>
      </c>
      <c r="E104" s="39" t="e">
        <f aca="false">VLOOKUP(A104,'BD-202603'!$A$2:$A$214,1,0)</f>
        <v>#N/A</v>
      </c>
      <c r="F104" s="39" t="e">
        <f aca="false">VLOOKUP(A104,'BD-202602'!$A$2:$A$189,1,0)</f>
        <v>#N/A</v>
      </c>
      <c r="G104" s="39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4226107063816</v>
      </c>
      <c r="B105" s="18"/>
      <c r="C105" s="39" t="e">
        <f aca="false">VLOOKUP(A105,'BD-202605'!$A$1:$A$239,1,0)</f>
        <v>#N/A</v>
      </c>
      <c r="D105" s="39" t="e">
        <f aca="false">VLOOKUP(A105,'BD-202604'!$A$1:$A$239,1,0)</f>
        <v>#N/A</v>
      </c>
      <c r="E105" s="39" t="e">
        <f aca="false">VLOOKUP(A105,'BD-202603'!$A$2:$A$214,1,0)</f>
        <v>#N/A</v>
      </c>
      <c r="F105" s="39" t="e">
        <f aca="false">VLOOKUP(A105,'BD-202602'!$A$2:$A$189,1,0)</f>
        <v>#N/A</v>
      </c>
      <c r="G105" s="39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4226105501464</v>
      </c>
      <c r="B106" s="18" t="n">
        <v>2758164</v>
      </c>
      <c r="C106" s="39" t="e">
        <f aca="false">VLOOKUP(A106,'BD-202605'!$A$1:$A$239,1,0)</f>
        <v>#N/A</v>
      </c>
      <c r="D106" s="39" t="e">
        <f aca="false">VLOOKUP(A106,'BD-202604'!$A$1:$A$239,1,0)</f>
        <v>#N/A</v>
      </c>
      <c r="E106" s="39" t="e">
        <f aca="false">VLOOKUP(A106,'BD-202603'!$A$2:$A$214,1,0)</f>
        <v>#N/A</v>
      </c>
      <c r="F106" s="39" t="e">
        <f aca="false">VLOOKUP(A106,'BD-202602'!$A$2:$A$189,1,0)</f>
        <v>#N/A</v>
      </c>
      <c r="G106" s="39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4226105513509</v>
      </c>
      <c r="B107" s="18"/>
      <c r="C107" s="39" t="e">
        <f aca="false">VLOOKUP(A107,'BD-202605'!$A$1:$A$239,1,0)</f>
        <v>#N/A</v>
      </c>
      <c r="D107" s="39" t="e">
        <f aca="false">VLOOKUP(A107,'BD-202604'!$A$1:$A$239,1,0)</f>
        <v>#N/A</v>
      </c>
      <c r="E107" s="39" t="e">
        <f aca="false">VLOOKUP(A107,'BD-202603'!$A$2:$A$214,1,0)</f>
        <v>#N/A</v>
      </c>
      <c r="F107" s="39" t="e">
        <f aca="false">VLOOKUP(A107,'BD-202602'!$A$2:$A$189,1,0)</f>
        <v>#N/A</v>
      </c>
      <c r="G107" s="39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4226102982024</v>
      </c>
      <c r="B108" s="18" t="n">
        <v>3039250</v>
      </c>
      <c r="C108" s="39" t="e">
        <f aca="false">VLOOKUP(A108,'BD-202605'!$A$1:$A$239,1,0)</f>
        <v>#N/A</v>
      </c>
      <c r="D108" s="39" t="e">
        <f aca="false">VLOOKUP(A108,'BD-202604'!$A$1:$A$239,1,0)</f>
        <v>#N/A</v>
      </c>
      <c r="E108" s="39" t="e">
        <f aca="false">VLOOKUP(A108,'BD-202603'!$A$2:$A$214,1,0)</f>
        <v>#N/A</v>
      </c>
      <c r="F108" s="39" t="e">
        <f aca="false">VLOOKUP(A108,'BD-202602'!$A$2:$A$189,1,0)</f>
        <v>#N/A</v>
      </c>
      <c r="G108" s="39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4226102983950</v>
      </c>
      <c r="B109" s="18"/>
      <c r="C109" s="39" t="e">
        <f aca="false">VLOOKUP(A109,'BD-202605'!$A$1:$A$239,1,0)</f>
        <v>#N/A</v>
      </c>
      <c r="D109" s="39" t="e">
        <f aca="false">VLOOKUP(A109,'BD-202604'!$A$1:$A$239,1,0)</f>
        <v>#N/A</v>
      </c>
      <c r="E109" s="39" t="e">
        <f aca="false">VLOOKUP(A109,'BD-202603'!$A$2:$A$214,1,0)</f>
        <v>#N/A</v>
      </c>
      <c r="F109" s="39" t="e">
        <f aca="false">VLOOKUP(A109,'BD-202602'!$A$2:$A$189,1,0)</f>
        <v>#N/A</v>
      </c>
      <c r="G109" s="39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4226102983960</v>
      </c>
      <c r="B110" s="18"/>
      <c r="C110" s="39" t="e">
        <f aca="false">VLOOKUP(A110,'BD-202605'!$A$1:$A$239,1,0)</f>
        <v>#N/A</v>
      </c>
      <c r="D110" s="39" t="e">
        <f aca="false">VLOOKUP(A110,'BD-202604'!$A$1:$A$239,1,0)</f>
        <v>#N/A</v>
      </c>
      <c r="E110" s="39" t="e">
        <f aca="false">VLOOKUP(A110,'BD-202603'!$A$2:$A$214,1,0)</f>
        <v>#N/A</v>
      </c>
      <c r="F110" s="39" t="e">
        <f aca="false">VLOOKUP(A110,'BD-202602'!$A$2:$A$189,1,0)</f>
        <v>#N/A</v>
      </c>
      <c r="G110" s="39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4226102983982</v>
      </c>
      <c r="B111" s="18"/>
      <c r="C111" s="39" t="e">
        <f aca="false">VLOOKUP(A111,'BD-202605'!$A$1:$A$239,1,0)</f>
        <v>#N/A</v>
      </c>
      <c r="D111" s="39" t="e">
        <f aca="false">VLOOKUP(A111,'BD-202604'!$A$1:$A$239,1,0)</f>
        <v>#N/A</v>
      </c>
      <c r="E111" s="39" t="e">
        <f aca="false">VLOOKUP(A111,'BD-202603'!$A$2:$A$214,1,0)</f>
        <v>#N/A</v>
      </c>
      <c r="F111" s="39" t="e">
        <f aca="false">VLOOKUP(A111,'BD-202602'!$A$2:$A$189,1,0)</f>
        <v>#N/A</v>
      </c>
      <c r="G111" s="39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4226102994498</v>
      </c>
      <c r="B112" s="18"/>
      <c r="C112" s="39" t="e">
        <f aca="false">VLOOKUP(A112,'BD-202605'!$A$1:$A$239,1,0)</f>
        <v>#N/A</v>
      </c>
      <c r="D112" s="39" t="e">
        <f aca="false">VLOOKUP(A112,'BD-202604'!$A$1:$A$239,1,0)</f>
        <v>#N/A</v>
      </c>
      <c r="E112" s="39" t="e">
        <f aca="false">VLOOKUP(A112,'BD-202603'!$A$2:$A$214,1,0)</f>
        <v>#N/A</v>
      </c>
      <c r="F112" s="39" t="e">
        <f aca="false">VLOOKUP(A112,'BD-202602'!$A$2:$A$189,1,0)</f>
        <v>#N/A</v>
      </c>
      <c r="G112" s="39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4226102994510</v>
      </c>
      <c r="B113" s="18"/>
      <c r="C113" s="39" t="e">
        <f aca="false">VLOOKUP(A113,'BD-202605'!$A$1:$A$239,1,0)</f>
        <v>#N/A</v>
      </c>
      <c r="D113" s="39" t="e">
        <f aca="false">VLOOKUP(A113,'BD-202604'!$A$1:$A$239,1,0)</f>
        <v>#N/A</v>
      </c>
      <c r="E113" s="39" t="e">
        <f aca="false">VLOOKUP(A113,'BD-202603'!$A$2:$A$214,1,0)</f>
        <v>#N/A</v>
      </c>
      <c r="F113" s="39" t="e">
        <f aca="false">VLOOKUP(A113,'BD-202602'!$A$2:$A$189,1,0)</f>
        <v>#N/A</v>
      </c>
      <c r="G113" s="39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4226102994520</v>
      </c>
      <c r="B114" s="18"/>
      <c r="C114" s="39" t="e">
        <f aca="false">VLOOKUP(A114,'BD-202605'!$A$1:$A$239,1,0)</f>
        <v>#N/A</v>
      </c>
      <c r="D114" s="39" t="e">
        <f aca="false">VLOOKUP(A114,'BD-202604'!$A$1:$A$239,1,0)</f>
        <v>#N/A</v>
      </c>
      <c r="E114" s="39" t="e">
        <f aca="false">VLOOKUP(A114,'BD-202603'!$A$2:$A$214,1,0)</f>
        <v>#N/A</v>
      </c>
      <c r="F114" s="39" t="e">
        <f aca="false">VLOOKUP(A114,'BD-202602'!$A$2:$A$189,1,0)</f>
        <v>#N/A</v>
      </c>
      <c r="G114" s="39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4226102994531</v>
      </c>
      <c r="B115" s="18"/>
      <c r="C115" s="39" t="e">
        <f aca="false">VLOOKUP(A115,'BD-202605'!$A$1:$A$239,1,0)</f>
        <v>#N/A</v>
      </c>
      <c r="D115" s="39" t="e">
        <f aca="false">VLOOKUP(A115,'BD-202604'!$A$1:$A$239,1,0)</f>
        <v>#N/A</v>
      </c>
      <c r="E115" s="39" t="e">
        <f aca="false">VLOOKUP(A115,'BD-202603'!$A$2:$A$214,1,0)</f>
        <v>#N/A</v>
      </c>
      <c r="F115" s="39" t="e">
        <f aca="false">VLOOKUP(A115,'BD-202602'!$A$2:$A$189,1,0)</f>
        <v>#N/A</v>
      </c>
      <c r="G115" s="39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4226102983938</v>
      </c>
      <c r="B116" s="18"/>
      <c r="C116" s="39" t="e">
        <f aca="false">VLOOKUP(A116,'BD-202605'!$A$1:$A$239,1,0)</f>
        <v>#N/A</v>
      </c>
      <c r="D116" s="39" t="e">
        <f aca="false">VLOOKUP(A116,'BD-202604'!$A$1:$A$239,1,0)</f>
        <v>#N/A</v>
      </c>
      <c r="E116" s="39" t="e">
        <f aca="false">VLOOKUP(A116,'BD-202603'!$A$2:$A$214,1,0)</f>
        <v>#N/A</v>
      </c>
      <c r="F116" s="39" t="e">
        <f aca="false">VLOOKUP(A116,'BD-202602'!$A$2:$A$189,1,0)</f>
        <v>#N/A</v>
      </c>
      <c r="G116" s="39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4226102994575</v>
      </c>
      <c r="B117" s="18"/>
      <c r="C117" s="39" t="e">
        <f aca="false">VLOOKUP(A117,'BD-202605'!$A$1:$A$239,1,0)</f>
        <v>#N/A</v>
      </c>
      <c r="D117" s="39" t="e">
        <f aca="false">VLOOKUP(A117,'BD-202604'!$A$1:$A$239,1,0)</f>
        <v>#N/A</v>
      </c>
      <c r="E117" s="39" t="e">
        <f aca="false">VLOOKUP(A117,'BD-202603'!$A$2:$A$214,1,0)</f>
        <v>#N/A</v>
      </c>
      <c r="F117" s="39" t="e">
        <f aca="false">VLOOKUP(A117,'BD-202602'!$A$2:$A$189,1,0)</f>
        <v>#N/A</v>
      </c>
      <c r="G117" s="39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4226102994586</v>
      </c>
      <c r="B118" s="18"/>
      <c r="C118" s="39" t="e">
        <f aca="false">VLOOKUP(A118,'BD-202605'!$A$1:$A$239,1,0)</f>
        <v>#N/A</v>
      </c>
      <c r="D118" s="39" t="e">
        <f aca="false">VLOOKUP(A118,'BD-202604'!$A$1:$A$239,1,0)</f>
        <v>#N/A</v>
      </c>
      <c r="E118" s="39" t="e">
        <f aca="false">VLOOKUP(A118,'BD-202603'!$A$2:$A$214,1,0)</f>
        <v>#N/A</v>
      </c>
      <c r="F118" s="39" t="e">
        <f aca="false">VLOOKUP(A118,'BD-202602'!$A$2:$A$189,1,0)</f>
        <v>#N/A</v>
      </c>
      <c r="G118" s="39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4226102994597</v>
      </c>
      <c r="B119" s="18"/>
      <c r="C119" s="39" t="e">
        <f aca="false">VLOOKUP(A119,'BD-202605'!$A$1:$A$239,1,0)</f>
        <v>#N/A</v>
      </c>
      <c r="D119" s="39" t="e">
        <f aca="false">VLOOKUP(A119,'BD-202604'!$A$1:$A$239,1,0)</f>
        <v>#N/A</v>
      </c>
      <c r="E119" s="39" t="e">
        <f aca="false">VLOOKUP(A119,'BD-202603'!$A$2:$A$214,1,0)</f>
        <v>#N/A</v>
      </c>
      <c r="F119" s="39" t="e">
        <f aca="false">VLOOKUP(A119,'BD-202602'!$A$2:$A$189,1,0)</f>
        <v>#N/A</v>
      </c>
      <c r="G119" s="39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4226102994608</v>
      </c>
      <c r="B120" s="18"/>
      <c r="C120" s="39" t="e">
        <f aca="false">VLOOKUP(A120,'BD-202605'!$A$1:$A$239,1,0)</f>
        <v>#N/A</v>
      </c>
      <c r="D120" s="39" t="e">
        <f aca="false">VLOOKUP(A120,'BD-202604'!$A$1:$A$239,1,0)</f>
        <v>#N/A</v>
      </c>
      <c r="E120" s="39" t="e">
        <f aca="false">VLOOKUP(A120,'BD-202603'!$A$2:$A$214,1,0)</f>
        <v>#N/A</v>
      </c>
      <c r="F120" s="39" t="e">
        <f aca="false">VLOOKUP(A120,'BD-202602'!$A$2:$A$189,1,0)</f>
        <v>#N/A</v>
      </c>
      <c r="G120" s="39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4226102994619</v>
      </c>
      <c r="B121" s="18"/>
      <c r="C121" s="39" t="e">
        <f aca="false">VLOOKUP(A121,'BD-202605'!$A$1:$A$239,1,0)</f>
        <v>#N/A</v>
      </c>
      <c r="D121" s="39" t="e">
        <f aca="false">VLOOKUP(A121,'BD-202604'!$A$1:$A$239,1,0)</f>
        <v>#N/A</v>
      </c>
      <c r="E121" s="39" t="e">
        <f aca="false">VLOOKUP(A121,'BD-202603'!$A$2:$A$214,1,0)</f>
        <v>#N/A</v>
      </c>
      <c r="F121" s="39" t="e">
        <f aca="false">VLOOKUP(A121,'BD-202602'!$A$2:$A$189,1,0)</f>
        <v>#N/A</v>
      </c>
      <c r="G121" s="39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4226102994620</v>
      </c>
      <c r="B122" s="18"/>
      <c r="C122" s="39" t="e">
        <f aca="false">VLOOKUP(A122,'BD-202605'!$A$1:$A$239,1,0)</f>
        <v>#N/A</v>
      </c>
      <c r="D122" s="39" t="e">
        <f aca="false">VLOOKUP(A122,'BD-202604'!$A$1:$A$239,1,0)</f>
        <v>#N/A</v>
      </c>
      <c r="E122" s="39" t="e">
        <f aca="false">VLOOKUP(A122,'BD-202603'!$A$2:$A$214,1,0)</f>
        <v>#N/A</v>
      </c>
      <c r="F122" s="39" t="e">
        <f aca="false">VLOOKUP(A122,'BD-202602'!$A$2:$A$189,1,0)</f>
        <v>#N/A</v>
      </c>
      <c r="G122" s="39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4226102994630</v>
      </c>
      <c r="B123" s="18"/>
      <c r="C123" s="39" t="e">
        <f aca="false">VLOOKUP(A123,'BD-202605'!$A$1:$A$239,1,0)</f>
        <v>#N/A</v>
      </c>
      <c r="D123" s="39" t="e">
        <f aca="false">VLOOKUP(A123,'BD-202604'!$A$1:$A$239,1,0)</f>
        <v>#N/A</v>
      </c>
      <c r="E123" s="39" t="e">
        <f aca="false">VLOOKUP(A123,'BD-202603'!$A$2:$A$214,1,0)</f>
        <v>#N/A</v>
      </c>
      <c r="F123" s="39" t="e">
        <f aca="false">VLOOKUP(A123,'BD-202602'!$A$2:$A$189,1,0)</f>
        <v>#N/A</v>
      </c>
      <c r="G123" s="39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4226102994564</v>
      </c>
      <c r="B124" s="18"/>
      <c r="C124" s="39" t="e">
        <f aca="false">VLOOKUP(A124,'BD-202605'!$A$1:$A$239,1,0)</f>
        <v>#N/A</v>
      </c>
      <c r="D124" s="39" t="e">
        <f aca="false">VLOOKUP(A124,'BD-202604'!$A$1:$A$239,1,0)</f>
        <v>#N/A</v>
      </c>
      <c r="E124" s="39" t="e">
        <f aca="false">VLOOKUP(A124,'BD-202603'!$A$2:$A$214,1,0)</f>
        <v>#N/A</v>
      </c>
      <c r="F124" s="39" t="e">
        <f aca="false">VLOOKUP(A124,'BD-202602'!$A$2:$A$189,1,0)</f>
        <v>#N/A</v>
      </c>
      <c r="G124" s="39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4226102994652</v>
      </c>
      <c r="B125" s="18"/>
      <c r="C125" s="39" t="e">
        <f aca="false">VLOOKUP(A125,'BD-202605'!$A$1:$A$239,1,0)</f>
        <v>#N/A</v>
      </c>
      <c r="D125" s="39" t="e">
        <f aca="false">VLOOKUP(A125,'BD-202604'!$A$1:$A$239,1,0)</f>
        <v>#N/A</v>
      </c>
      <c r="E125" s="39" t="e">
        <f aca="false">VLOOKUP(A125,'BD-202603'!$A$2:$A$214,1,0)</f>
        <v>#N/A</v>
      </c>
      <c r="F125" s="39" t="e">
        <f aca="false">VLOOKUP(A125,'BD-202602'!$A$2:$A$189,1,0)</f>
        <v>#N/A</v>
      </c>
      <c r="G125" s="39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4226103007148</v>
      </c>
      <c r="B126" s="18"/>
      <c r="C126" s="39" t="e">
        <f aca="false">VLOOKUP(A126,'BD-202605'!$A$1:$A$239,1,0)</f>
        <v>#N/A</v>
      </c>
      <c r="D126" s="39" t="e">
        <f aca="false">VLOOKUP(A126,'BD-202604'!$A$1:$A$239,1,0)</f>
        <v>#N/A</v>
      </c>
      <c r="E126" s="39" t="e">
        <f aca="false">VLOOKUP(A126,'BD-202603'!$A$2:$A$214,1,0)</f>
        <v>#N/A</v>
      </c>
      <c r="F126" s="39" t="e">
        <f aca="false">VLOOKUP(A126,'BD-202602'!$A$2:$A$189,1,0)</f>
        <v>#N/A</v>
      </c>
      <c r="G126" s="39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4226103007159</v>
      </c>
      <c r="B127" s="18"/>
      <c r="C127" s="39" t="e">
        <f aca="false">VLOOKUP(A127,'BD-202605'!$A$1:$A$239,1,0)</f>
        <v>#N/A</v>
      </c>
      <c r="D127" s="39" t="e">
        <f aca="false">VLOOKUP(A127,'BD-202604'!$A$1:$A$239,1,0)</f>
        <v>#N/A</v>
      </c>
      <c r="E127" s="39" t="e">
        <f aca="false">VLOOKUP(A127,'BD-202603'!$A$2:$A$214,1,0)</f>
        <v>#N/A</v>
      </c>
      <c r="F127" s="39" t="e">
        <f aca="false">VLOOKUP(A127,'BD-202602'!$A$2:$A$189,1,0)</f>
        <v>#N/A</v>
      </c>
      <c r="G127" s="39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4226103007160</v>
      </c>
      <c r="B128" s="18"/>
      <c r="C128" s="39" t="e">
        <f aca="false">VLOOKUP(A128,'BD-202605'!$A$1:$A$239,1,0)</f>
        <v>#N/A</v>
      </c>
      <c r="D128" s="39" t="e">
        <f aca="false">VLOOKUP(A128,'BD-202604'!$A$1:$A$239,1,0)</f>
        <v>#N/A</v>
      </c>
      <c r="E128" s="39" t="e">
        <f aca="false">VLOOKUP(A128,'BD-202603'!$A$2:$A$214,1,0)</f>
        <v>#N/A</v>
      </c>
      <c r="F128" s="39" t="e">
        <f aca="false">VLOOKUP(A128,'BD-202602'!$A$2:$A$189,1,0)</f>
        <v>#N/A</v>
      </c>
      <c r="G128" s="39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4226103007170</v>
      </c>
      <c r="B129" s="18"/>
      <c r="C129" s="39" t="e">
        <f aca="false">VLOOKUP(A129,'BD-202605'!$A$1:$A$239,1,0)</f>
        <v>#N/A</v>
      </c>
      <c r="D129" s="39" t="e">
        <f aca="false">VLOOKUP(A129,'BD-202604'!$A$1:$A$239,1,0)</f>
        <v>#N/A</v>
      </c>
      <c r="E129" s="39" t="e">
        <f aca="false">VLOOKUP(A129,'BD-202603'!$A$2:$A$214,1,0)</f>
        <v>#N/A</v>
      </c>
      <c r="F129" s="39" t="e">
        <f aca="false">VLOOKUP(A129,'BD-202602'!$A$2:$A$189,1,0)</f>
        <v>#N/A</v>
      </c>
      <c r="G129" s="39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4226103007181</v>
      </c>
      <c r="B130" s="18"/>
      <c r="C130" s="39" t="e">
        <f aca="false">VLOOKUP(A130,'BD-202605'!$A$1:$A$239,1,0)</f>
        <v>#N/A</v>
      </c>
      <c r="D130" s="39" t="e">
        <f aca="false">VLOOKUP(A130,'BD-202604'!$A$1:$A$239,1,0)</f>
        <v>#N/A</v>
      </c>
      <c r="E130" s="39" t="e">
        <f aca="false">VLOOKUP(A130,'BD-202603'!$A$2:$A$214,1,0)</f>
        <v>#N/A</v>
      </c>
      <c r="F130" s="39" t="e">
        <f aca="false">VLOOKUP(A130,'BD-202602'!$A$2:$A$189,1,0)</f>
        <v>#N/A</v>
      </c>
      <c r="G130" s="39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4226103007192</v>
      </c>
      <c r="B131" s="18"/>
      <c r="C131" s="39" t="e">
        <f aca="false">VLOOKUP(A131,'BD-202605'!$A$1:$A$239,1,0)</f>
        <v>#N/A</v>
      </c>
      <c r="D131" s="39" t="e">
        <f aca="false">VLOOKUP(A131,'BD-202604'!$A$1:$A$239,1,0)</f>
        <v>#N/A</v>
      </c>
      <c r="E131" s="39" t="e">
        <f aca="false">VLOOKUP(A131,'BD-202603'!$A$2:$A$214,1,0)</f>
        <v>#N/A</v>
      </c>
      <c r="F131" s="39" t="e">
        <f aca="false">VLOOKUP(A131,'BD-202602'!$A$2:$A$189,1,0)</f>
        <v>#N/A</v>
      </c>
      <c r="G131" s="39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4226102994641</v>
      </c>
      <c r="B132" s="18"/>
      <c r="C132" s="39" t="e">
        <f aca="false">VLOOKUP(A132,'BD-202605'!$A$1:$A$239,1,0)</f>
        <v>#N/A</v>
      </c>
      <c r="D132" s="39" t="e">
        <f aca="false">VLOOKUP(A132,'BD-202604'!$A$1:$A$239,1,0)</f>
        <v>#N/A</v>
      </c>
      <c r="E132" s="39" t="e">
        <f aca="false">VLOOKUP(A132,'BD-202603'!$A$2:$A$214,1,0)</f>
        <v>#N/A</v>
      </c>
      <c r="F132" s="39" t="e">
        <f aca="false">VLOOKUP(A132,'BD-202602'!$A$2:$A$189,1,0)</f>
        <v>#N/A</v>
      </c>
      <c r="G132" s="39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4226103007214</v>
      </c>
      <c r="B133" s="18"/>
      <c r="C133" s="39" t="e">
        <f aca="false">VLOOKUP(A133,'BD-202605'!$A$1:$A$239,1,0)</f>
        <v>#N/A</v>
      </c>
      <c r="D133" s="39" t="e">
        <f aca="false">VLOOKUP(A133,'BD-202604'!$A$1:$A$239,1,0)</f>
        <v>#N/A</v>
      </c>
      <c r="E133" s="39" t="e">
        <f aca="false">VLOOKUP(A133,'BD-202603'!$A$2:$A$214,1,0)</f>
        <v>#N/A</v>
      </c>
      <c r="F133" s="39" t="e">
        <f aca="false">VLOOKUP(A133,'BD-202602'!$A$2:$A$189,1,0)</f>
        <v>#N/A</v>
      </c>
      <c r="G133" s="39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4226103007225</v>
      </c>
      <c r="B134" s="18"/>
      <c r="C134" s="39" t="e">
        <f aca="false">VLOOKUP(A134,'BD-202605'!$A$1:$A$239,1,0)</f>
        <v>#N/A</v>
      </c>
      <c r="D134" s="39" t="e">
        <f aca="false">VLOOKUP(A134,'BD-202604'!$A$1:$A$239,1,0)</f>
        <v>#N/A</v>
      </c>
      <c r="E134" s="39" t="e">
        <f aca="false">VLOOKUP(A134,'BD-202603'!$A$2:$A$214,1,0)</f>
        <v>#N/A</v>
      </c>
      <c r="F134" s="39" t="e">
        <f aca="false">VLOOKUP(A134,'BD-202602'!$A$2:$A$189,1,0)</f>
        <v>#N/A</v>
      </c>
      <c r="G134" s="39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4226103007236</v>
      </c>
      <c r="B135" s="18"/>
      <c r="C135" s="39" t="e">
        <f aca="false">VLOOKUP(A135,'BD-202605'!$A$1:$A$239,1,0)</f>
        <v>#N/A</v>
      </c>
      <c r="D135" s="39" t="e">
        <f aca="false">VLOOKUP(A135,'BD-202604'!$A$1:$A$239,1,0)</f>
        <v>#N/A</v>
      </c>
      <c r="E135" s="39" t="e">
        <f aca="false">VLOOKUP(A135,'BD-202603'!$A$2:$A$214,1,0)</f>
        <v>#N/A</v>
      </c>
      <c r="F135" s="39" t="e">
        <f aca="false">VLOOKUP(A135,'BD-202602'!$A$2:$A$189,1,0)</f>
        <v>#N/A</v>
      </c>
      <c r="G135" s="39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4226103007247</v>
      </c>
      <c r="B136" s="18"/>
      <c r="C136" s="39" t="e">
        <f aca="false">VLOOKUP(A136,'BD-202605'!$A$1:$A$239,1,0)</f>
        <v>#N/A</v>
      </c>
      <c r="D136" s="39" t="e">
        <f aca="false">VLOOKUP(A136,'BD-202604'!$A$1:$A$239,1,0)</f>
        <v>#N/A</v>
      </c>
      <c r="E136" s="39" t="e">
        <f aca="false">VLOOKUP(A136,'BD-202603'!$A$2:$A$214,1,0)</f>
        <v>#N/A</v>
      </c>
      <c r="F136" s="39" t="e">
        <f aca="false">VLOOKUP(A136,'BD-202602'!$A$2:$A$189,1,0)</f>
        <v>#N/A</v>
      </c>
      <c r="G136" s="39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4226103007258</v>
      </c>
      <c r="B137" s="18"/>
      <c r="C137" s="39" t="e">
        <f aca="false">VLOOKUP(A137,'BD-202605'!$A$1:$A$239,1,0)</f>
        <v>#N/A</v>
      </c>
      <c r="D137" s="39" t="e">
        <f aca="false">VLOOKUP(A137,'BD-202604'!$A$1:$A$239,1,0)</f>
        <v>#N/A</v>
      </c>
      <c r="E137" s="39" t="e">
        <f aca="false">VLOOKUP(A137,'BD-202603'!$A$2:$A$214,1,0)</f>
        <v>#N/A</v>
      </c>
      <c r="F137" s="39" t="e">
        <f aca="false">VLOOKUP(A137,'BD-202602'!$A$2:$A$189,1,0)</f>
        <v>#N/A</v>
      </c>
      <c r="G137" s="39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4226103007269</v>
      </c>
      <c r="B138" s="18"/>
      <c r="C138" s="39" t="e">
        <f aca="false">VLOOKUP(A138,'BD-202605'!$A$1:$A$239,1,0)</f>
        <v>#N/A</v>
      </c>
      <c r="D138" s="39" t="e">
        <f aca="false">VLOOKUP(A138,'BD-202604'!$A$1:$A$239,1,0)</f>
        <v>#N/A</v>
      </c>
      <c r="E138" s="39" t="e">
        <f aca="false">VLOOKUP(A138,'BD-202603'!$A$2:$A$214,1,0)</f>
        <v>#N/A</v>
      </c>
      <c r="F138" s="39" t="e">
        <f aca="false">VLOOKUP(A138,'BD-202602'!$A$2:$A$189,1,0)</f>
        <v>#N/A</v>
      </c>
      <c r="G138" s="39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4226103007270</v>
      </c>
      <c r="B139" s="18"/>
      <c r="C139" s="39" t="e">
        <f aca="false">VLOOKUP(A139,'BD-202605'!$A$1:$A$239,1,0)</f>
        <v>#N/A</v>
      </c>
      <c r="D139" s="39" t="e">
        <f aca="false">VLOOKUP(A139,'BD-202604'!$A$1:$A$239,1,0)</f>
        <v>#N/A</v>
      </c>
      <c r="E139" s="39" t="e">
        <f aca="false">VLOOKUP(A139,'BD-202603'!$A$2:$A$214,1,0)</f>
        <v>#N/A</v>
      </c>
      <c r="F139" s="39" t="e">
        <f aca="false">VLOOKUP(A139,'BD-202602'!$A$2:$A$189,1,0)</f>
        <v>#N/A</v>
      </c>
      <c r="G139" s="39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4226103007203</v>
      </c>
      <c r="B140" s="18"/>
      <c r="C140" s="39" t="e">
        <f aca="false">VLOOKUP(A140,'BD-202605'!$A$1:$A$239,1,0)</f>
        <v>#N/A</v>
      </c>
      <c r="D140" s="39" t="e">
        <f aca="false">VLOOKUP(A140,'BD-202604'!$A$1:$A$239,1,0)</f>
        <v>#N/A</v>
      </c>
      <c r="E140" s="39" t="e">
        <f aca="false">VLOOKUP(A140,'BD-202603'!$A$2:$A$214,1,0)</f>
        <v>#N/A</v>
      </c>
      <c r="F140" s="39" t="e">
        <f aca="false">VLOOKUP(A140,'BD-202602'!$A$2:$A$189,1,0)</f>
        <v>#N/A</v>
      </c>
      <c r="G140" s="39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4226103009161</v>
      </c>
      <c r="B141" s="18"/>
      <c r="C141" s="39" t="e">
        <f aca="false">VLOOKUP(A141,'BD-202605'!$A$1:$A$239,1,0)</f>
        <v>#N/A</v>
      </c>
      <c r="D141" s="39" t="e">
        <f aca="false">VLOOKUP(A141,'BD-202604'!$A$1:$A$239,1,0)</f>
        <v>#N/A</v>
      </c>
      <c r="E141" s="39" t="e">
        <f aca="false">VLOOKUP(A141,'BD-202603'!$A$2:$A$214,1,0)</f>
        <v>#N/A</v>
      </c>
      <c r="F141" s="39" t="e">
        <f aca="false">VLOOKUP(A141,'BD-202602'!$A$2:$A$189,1,0)</f>
        <v>#N/A</v>
      </c>
      <c r="G141" s="39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4226103009172</v>
      </c>
      <c r="B142" s="18"/>
      <c r="C142" s="39" t="e">
        <f aca="false">VLOOKUP(A142,'BD-202605'!$A$1:$A$239,1,0)</f>
        <v>#N/A</v>
      </c>
      <c r="D142" s="39" t="e">
        <f aca="false">VLOOKUP(A142,'BD-202604'!$A$1:$A$239,1,0)</f>
        <v>#N/A</v>
      </c>
      <c r="E142" s="39" t="e">
        <f aca="false">VLOOKUP(A142,'BD-202603'!$A$2:$A$214,1,0)</f>
        <v>#N/A</v>
      </c>
      <c r="F142" s="39" t="e">
        <f aca="false">VLOOKUP(A142,'BD-202602'!$A$2:$A$189,1,0)</f>
        <v>#N/A</v>
      </c>
      <c r="G142" s="39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4226103009183</v>
      </c>
      <c r="B143" s="18"/>
      <c r="C143" s="39" t="e">
        <f aca="false">VLOOKUP(A143,'BD-202605'!$A$1:$A$239,1,0)</f>
        <v>#N/A</v>
      </c>
      <c r="D143" s="39" t="e">
        <f aca="false">VLOOKUP(A143,'BD-202604'!$A$1:$A$239,1,0)</f>
        <v>#N/A</v>
      </c>
      <c r="E143" s="39" t="e">
        <f aca="false">VLOOKUP(A143,'BD-202603'!$A$2:$A$214,1,0)</f>
        <v>#N/A</v>
      </c>
      <c r="F143" s="39" t="e">
        <f aca="false">VLOOKUP(A143,'BD-202602'!$A$2:$A$189,1,0)</f>
        <v>#N/A</v>
      </c>
      <c r="G143" s="39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4226103009194</v>
      </c>
      <c r="B144" s="18"/>
      <c r="C144" s="39" t="e">
        <f aca="false">VLOOKUP(A144,'BD-202605'!$A$1:$A$239,1,0)</f>
        <v>#N/A</v>
      </c>
      <c r="D144" s="39" t="e">
        <f aca="false">VLOOKUP(A144,'BD-202604'!$A$1:$A$239,1,0)</f>
        <v>#N/A</v>
      </c>
      <c r="E144" s="39" t="e">
        <f aca="false">VLOOKUP(A144,'BD-202603'!$A$2:$A$214,1,0)</f>
        <v>#N/A</v>
      </c>
      <c r="F144" s="39" t="e">
        <f aca="false">VLOOKUP(A144,'BD-202602'!$A$2:$A$189,1,0)</f>
        <v>#N/A</v>
      </c>
      <c r="G144" s="39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4226103009205</v>
      </c>
      <c r="B145" s="18"/>
      <c r="C145" s="39" t="e">
        <f aca="false">VLOOKUP(A145,'BD-202605'!$A$1:$A$239,1,0)</f>
        <v>#N/A</v>
      </c>
      <c r="D145" s="39" t="e">
        <f aca="false">VLOOKUP(A145,'BD-202604'!$A$1:$A$239,1,0)</f>
        <v>#N/A</v>
      </c>
      <c r="E145" s="39" t="e">
        <f aca="false">VLOOKUP(A145,'BD-202603'!$A$2:$A$214,1,0)</f>
        <v>#N/A</v>
      </c>
      <c r="F145" s="39" t="e">
        <f aca="false">VLOOKUP(A145,'BD-202602'!$A$2:$A$189,1,0)</f>
        <v>#N/A</v>
      </c>
      <c r="G145" s="39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4226103009216</v>
      </c>
      <c r="B146" s="18"/>
      <c r="C146" s="39" t="e">
        <f aca="false">VLOOKUP(A146,'BD-202605'!$A$1:$A$239,1,0)</f>
        <v>#N/A</v>
      </c>
      <c r="D146" s="39" t="e">
        <f aca="false">VLOOKUP(A146,'BD-202604'!$A$1:$A$239,1,0)</f>
        <v>#N/A</v>
      </c>
      <c r="E146" s="39" t="e">
        <f aca="false">VLOOKUP(A146,'BD-202603'!$A$2:$A$214,1,0)</f>
        <v>#N/A</v>
      </c>
      <c r="F146" s="39" t="e">
        <f aca="false">VLOOKUP(A146,'BD-202602'!$A$2:$A$189,1,0)</f>
        <v>#N/A</v>
      </c>
      <c r="G146" s="39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4226103009227</v>
      </c>
      <c r="B147" s="18"/>
      <c r="C147" s="39" t="e">
        <f aca="false">VLOOKUP(A147,'BD-202605'!$A$1:$A$239,1,0)</f>
        <v>#N/A</v>
      </c>
      <c r="D147" s="39" t="e">
        <f aca="false">VLOOKUP(A147,'BD-202604'!$A$1:$A$239,1,0)</f>
        <v>#N/A</v>
      </c>
      <c r="E147" s="39" t="e">
        <f aca="false">VLOOKUP(A147,'BD-202603'!$A$2:$A$214,1,0)</f>
        <v>#N/A</v>
      </c>
      <c r="F147" s="39" t="e">
        <f aca="false">VLOOKUP(A147,'BD-202602'!$A$2:$A$189,1,0)</f>
        <v>#N/A</v>
      </c>
      <c r="G147" s="39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4226103007280</v>
      </c>
      <c r="B148" s="18"/>
      <c r="C148" s="39" t="e">
        <f aca="false">VLOOKUP(A148,'BD-202605'!$A$1:$A$239,1,0)</f>
        <v>#N/A</v>
      </c>
      <c r="D148" s="39" t="e">
        <f aca="false">VLOOKUP(A148,'BD-202604'!$A$1:$A$239,1,0)</f>
        <v>#N/A</v>
      </c>
      <c r="E148" s="39" t="e">
        <f aca="false">VLOOKUP(A148,'BD-202603'!$A$2:$A$214,1,0)</f>
        <v>#N/A</v>
      </c>
      <c r="F148" s="39" t="e">
        <f aca="false">VLOOKUP(A148,'BD-202602'!$A$2:$A$189,1,0)</f>
        <v>#N/A</v>
      </c>
      <c r="G148" s="39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4226103009249</v>
      </c>
      <c r="B149" s="18"/>
      <c r="C149" s="39" t="e">
        <f aca="false">VLOOKUP(A149,'BD-202605'!$A$1:$A$239,1,0)</f>
        <v>#N/A</v>
      </c>
      <c r="D149" s="39" t="e">
        <f aca="false">VLOOKUP(A149,'BD-202604'!$A$1:$A$239,1,0)</f>
        <v>#N/A</v>
      </c>
      <c r="E149" s="39" t="e">
        <f aca="false">VLOOKUP(A149,'BD-202603'!$A$2:$A$214,1,0)</f>
        <v>#N/A</v>
      </c>
      <c r="F149" s="39" t="e">
        <f aca="false">VLOOKUP(A149,'BD-202602'!$A$2:$A$189,1,0)</f>
        <v>#N/A</v>
      </c>
      <c r="G149" s="39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4226103009250</v>
      </c>
      <c r="B150" s="18"/>
      <c r="C150" s="39" t="e">
        <f aca="false">VLOOKUP(A150,'BD-202605'!$A$1:$A$239,1,0)</f>
        <v>#N/A</v>
      </c>
      <c r="D150" s="39" t="e">
        <f aca="false">VLOOKUP(A150,'BD-202604'!$A$1:$A$239,1,0)</f>
        <v>#N/A</v>
      </c>
      <c r="E150" s="39" t="e">
        <f aca="false">VLOOKUP(A150,'BD-202603'!$A$2:$A$214,1,0)</f>
        <v>#N/A</v>
      </c>
      <c r="F150" s="39" t="e">
        <f aca="false">VLOOKUP(A150,'BD-202602'!$A$2:$A$189,1,0)</f>
        <v>#N/A</v>
      </c>
      <c r="G150" s="39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4226103009260</v>
      </c>
      <c r="B151" s="18"/>
      <c r="C151" s="39" t="e">
        <f aca="false">VLOOKUP(A151,'BD-202605'!$A$1:$A$239,1,0)</f>
        <v>#N/A</v>
      </c>
      <c r="D151" s="39" t="e">
        <f aca="false">VLOOKUP(A151,'BD-202604'!$A$1:$A$239,1,0)</f>
        <v>#N/A</v>
      </c>
      <c r="E151" s="39" t="e">
        <f aca="false">VLOOKUP(A151,'BD-202603'!$A$2:$A$214,1,0)</f>
        <v>#N/A</v>
      </c>
      <c r="F151" s="39" t="e">
        <f aca="false">VLOOKUP(A151,'BD-202602'!$A$2:$A$189,1,0)</f>
        <v>#N/A</v>
      </c>
      <c r="G151" s="39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4226103009271</v>
      </c>
      <c r="B152" s="18"/>
      <c r="C152" s="39" t="e">
        <f aca="false">VLOOKUP(A152,'BD-202605'!$A$1:$A$239,1,0)</f>
        <v>#N/A</v>
      </c>
      <c r="D152" s="39" t="e">
        <f aca="false">VLOOKUP(A152,'BD-202604'!$A$1:$A$239,1,0)</f>
        <v>#N/A</v>
      </c>
      <c r="E152" s="39" t="e">
        <f aca="false">VLOOKUP(A152,'BD-202603'!$A$2:$A$214,1,0)</f>
        <v>#N/A</v>
      </c>
      <c r="F152" s="39" t="e">
        <f aca="false">VLOOKUP(A152,'BD-202602'!$A$2:$A$189,1,0)</f>
        <v>#N/A</v>
      </c>
      <c r="G152" s="39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4226103009282</v>
      </c>
      <c r="B153" s="18"/>
      <c r="C153" s="39" t="e">
        <f aca="false">VLOOKUP(A153,'BD-202605'!$A$1:$A$239,1,0)</f>
        <v>#N/A</v>
      </c>
      <c r="D153" s="39" t="e">
        <f aca="false">VLOOKUP(A153,'BD-202604'!$A$1:$A$239,1,0)</f>
        <v>#N/A</v>
      </c>
      <c r="E153" s="39" t="e">
        <f aca="false">VLOOKUP(A153,'BD-202603'!$A$2:$A$214,1,0)</f>
        <v>#N/A</v>
      </c>
      <c r="F153" s="39" t="e">
        <f aca="false">VLOOKUP(A153,'BD-202602'!$A$2:$A$189,1,0)</f>
        <v>#N/A</v>
      </c>
      <c r="G153" s="39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4226103009293</v>
      </c>
      <c r="B154" s="18"/>
      <c r="C154" s="39" t="e">
        <f aca="false">VLOOKUP(A154,'BD-202605'!$A$1:$A$239,1,0)</f>
        <v>#N/A</v>
      </c>
      <c r="D154" s="39" t="e">
        <f aca="false">VLOOKUP(A154,'BD-202604'!$A$1:$A$239,1,0)</f>
        <v>#N/A</v>
      </c>
      <c r="E154" s="39" t="e">
        <f aca="false">VLOOKUP(A154,'BD-202603'!$A$2:$A$214,1,0)</f>
        <v>#N/A</v>
      </c>
      <c r="F154" s="39" t="e">
        <f aca="false">VLOOKUP(A154,'BD-202602'!$A$2:$A$189,1,0)</f>
        <v>#N/A</v>
      </c>
      <c r="G154" s="39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4226103009304</v>
      </c>
      <c r="B155" s="18"/>
      <c r="C155" s="39" t="e">
        <f aca="false">VLOOKUP(A155,'BD-202605'!$A$1:$A$239,1,0)</f>
        <v>#N/A</v>
      </c>
      <c r="D155" s="39" t="e">
        <f aca="false">VLOOKUP(A155,'BD-202604'!$A$1:$A$239,1,0)</f>
        <v>#N/A</v>
      </c>
      <c r="E155" s="39" t="e">
        <f aca="false">VLOOKUP(A155,'BD-202603'!$A$2:$A$214,1,0)</f>
        <v>#N/A</v>
      </c>
      <c r="F155" s="39" t="e">
        <f aca="false">VLOOKUP(A155,'BD-202602'!$A$2:$A$189,1,0)</f>
        <v>#N/A</v>
      </c>
      <c r="G155" s="39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4226103009238</v>
      </c>
      <c r="B156" s="18"/>
      <c r="C156" s="39" t="e">
        <f aca="false">VLOOKUP(A156,'BD-202605'!$A$1:$A$239,1,0)</f>
        <v>#N/A</v>
      </c>
      <c r="D156" s="39" t="e">
        <f aca="false">VLOOKUP(A156,'BD-202604'!$A$1:$A$239,1,0)</f>
        <v>#N/A</v>
      </c>
      <c r="E156" s="39" t="e">
        <f aca="false">VLOOKUP(A156,'BD-202603'!$A$2:$A$214,1,0)</f>
        <v>#N/A</v>
      </c>
      <c r="F156" s="39" t="e">
        <f aca="false">VLOOKUP(A156,'BD-202602'!$A$2:$A$189,1,0)</f>
        <v>#N/A</v>
      </c>
      <c r="G156" s="39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4226103009326</v>
      </c>
      <c r="B157" s="18"/>
      <c r="C157" s="39" t="e">
        <f aca="false">VLOOKUP(A157,'BD-202605'!$A$1:$A$239,1,0)</f>
        <v>#N/A</v>
      </c>
      <c r="D157" s="39" t="e">
        <f aca="false">VLOOKUP(A157,'BD-202604'!$A$1:$A$239,1,0)</f>
        <v>#N/A</v>
      </c>
      <c r="E157" s="39" t="e">
        <f aca="false">VLOOKUP(A157,'BD-202603'!$A$2:$A$214,1,0)</f>
        <v>#N/A</v>
      </c>
      <c r="F157" s="39" t="e">
        <f aca="false">VLOOKUP(A157,'BD-202602'!$A$2:$A$189,1,0)</f>
        <v>#N/A</v>
      </c>
      <c r="G157" s="39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4226103009337</v>
      </c>
      <c r="B158" s="18"/>
      <c r="C158" s="39" t="e">
        <f aca="false">VLOOKUP(A158,'BD-202605'!$A$1:$A$239,1,0)</f>
        <v>#N/A</v>
      </c>
      <c r="D158" s="39" t="e">
        <f aca="false">VLOOKUP(A158,'BD-202604'!$A$1:$A$239,1,0)</f>
        <v>#N/A</v>
      </c>
      <c r="E158" s="39" t="e">
        <f aca="false">VLOOKUP(A158,'BD-202603'!$A$2:$A$214,1,0)</f>
        <v>#N/A</v>
      </c>
      <c r="F158" s="39" t="e">
        <f aca="false">VLOOKUP(A158,'BD-202602'!$A$2:$A$189,1,0)</f>
        <v>#N/A</v>
      </c>
      <c r="G158" s="39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4226103009348</v>
      </c>
      <c r="B159" s="18"/>
      <c r="C159" s="39" t="e">
        <f aca="false">VLOOKUP(A159,'BD-202605'!$A$1:$A$239,1,0)</f>
        <v>#N/A</v>
      </c>
      <c r="D159" s="39" t="e">
        <f aca="false">VLOOKUP(A159,'BD-202604'!$A$1:$A$239,1,0)</f>
        <v>#N/A</v>
      </c>
      <c r="E159" s="39" t="e">
        <f aca="false">VLOOKUP(A159,'BD-202603'!$A$2:$A$214,1,0)</f>
        <v>#N/A</v>
      </c>
      <c r="F159" s="39" t="e">
        <f aca="false">VLOOKUP(A159,'BD-202602'!$A$2:$A$189,1,0)</f>
        <v>#N/A</v>
      </c>
      <c r="G159" s="39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4226103009359</v>
      </c>
      <c r="B160" s="18"/>
      <c r="C160" s="39" t="e">
        <f aca="false">VLOOKUP(A160,'BD-202605'!$A$1:$A$239,1,0)</f>
        <v>#N/A</v>
      </c>
      <c r="D160" s="39" t="e">
        <f aca="false">VLOOKUP(A160,'BD-202604'!$A$1:$A$239,1,0)</f>
        <v>#N/A</v>
      </c>
      <c r="E160" s="39" t="e">
        <f aca="false">VLOOKUP(A160,'BD-202603'!$A$2:$A$214,1,0)</f>
        <v>#N/A</v>
      </c>
      <c r="F160" s="39" t="e">
        <f aca="false">VLOOKUP(A160,'BD-202602'!$A$2:$A$189,1,0)</f>
        <v>#N/A</v>
      </c>
      <c r="G160" s="39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4226103009360</v>
      </c>
      <c r="B161" s="18"/>
      <c r="C161" s="39" t="e">
        <f aca="false">VLOOKUP(A161,'BD-202605'!$A$1:$A$239,1,0)</f>
        <v>#N/A</v>
      </c>
      <c r="D161" s="39" t="e">
        <f aca="false">VLOOKUP(A161,'BD-202604'!$A$1:$A$239,1,0)</f>
        <v>#N/A</v>
      </c>
      <c r="E161" s="39" t="e">
        <f aca="false">VLOOKUP(A161,'BD-202603'!$A$2:$A$214,1,0)</f>
        <v>#N/A</v>
      </c>
      <c r="F161" s="39" t="e">
        <f aca="false">VLOOKUP(A161,'BD-202602'!$A$2:$A$189,1,0)</f>
        <v>#N/A</v>
      </c>
      <c r="G161" s="39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4226103009381</v>
      </c>
      <c r="B162" s="18"/>
      <c r="C162" s="39" t="e">
        <f aca="false">VLOOKUP(A162,'BD-202605'!$A$1:$A$239,1,0)</f>
        <v>#N/A</v>
      </c>
      <c r="D162" s="39" t="e">
        <f aca="false">VLOOKUP(A162,'BD-202604'!$A$1:$A$239,1,0)</f>
        <v>#N/A</v>
      </c>
      <c r="E162" s="39" t="e">
        <f aca="false">VLOOKUP(A162,'BD-202603'!$A$2:$A$214,1,0)</f>
        <v>#N/A</v>
      </c>
      <c r="F162" s="39" t="e">
        <f aca="false">VLOOKUP(A162,'BD-202602'!$A$2:$A$189,1,0)</f>
        <v>#N/A</v>
      </c>
      <c r="G162" s="39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4226103011746</v>
      </c>
      <c r="B163" s="18"/>
      <c r="C163" s="39" t="e">
        <f aca="false">VLOOKUP(A163,'BD-202605'!$A$1:$A$239,1,0)</f>
        <v>#N/A</v>
      </c>
      <c r="D163" s="39" t="e">
        <f aca="false">VLOOKUP(A163,'BD-202604'!$A$1:$A$239,1,0)</f>
        <v>#N/A</v>
      </c>
      <c r="E163" s="39" t="e">
        <f aca="false">VLOOKUP(A163,'BD-202603'!$A$2:$A$214,1,0)</f>
        <v>#N/A</v>
      </c>
      <c r="F163" s="39" t="e">
        <f aca="false">VLOOKUP(A163,'BD-202602'!$A$2:$A$189,1,0)</f>
        <v>#N/A</v>
      </c>
      <c r="G163" s="39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4226103016564</v>
      </c>
      <c r="B164" s="18"/>
      <c r="C164" s="39" t="e">
        <f aca="false">VLOOKUP(A164,'BD-202605'!$A$1:$A$239,1,0)</f>
        <v>#N/A</v>
      </c>
      <c r="D164" s="39" t="e">
        <f aca="false">VLOOKUP(A164,'BD-202604'!$A$1:$A$239,1,0)</f>
        <v>#N/A</v>
      </c>
      <c r="E164" s="39" t="e">
        <f aca="false">VLOOKUP(A164,'BD-202603'!$A$2:$A$214,1,0)</f>
        <v>#N/A</v>
      </c>
      <c r="F164" s="39" t="e">
        <f aca="false">VLOOKUP(A164,'BD-202602'!$A$2:$A$189,1,0)</f>
        <v>#N/A</v>
      </c>
      <c r="G164" s="39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4226103009315</v>
      </c>
      <c r="B165" s="18"/>
      <c r="C165" s="39" t="e">
        <f aca="false">VLOOKUP(A165,'BD-202605'!$A$1:$A$239,1,0)</f>
        <v>#N/A</v>
      </c>
      <c r="D165" s="39" t="e">
        <f aca="false">VLOOKUP(A165,'BD-202604'!$A$1:$A$239,1,0)</f>
        <v>#N/A</v>
      </c>
      <c r="E165" s="39" t="e">
        <f aca="false">VLOOKUP(A165,'BD-202603'!$A$2:$A$214,1,0)</f>
        <v>#N/A</v>
      </c>
      <c r="F165" s="39" t="e">
        <f aca="false">VLOOKUP(A165,'BD-202602'!$A$2:$A$189,1,0)</f>
        <v>#N/A</v>
      </c>
      <c r="G165" s="39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4226103016586</v>
      </c>
      <c r="B166" s="18"/>
      <c r="C166" s="39" t="e">
        <f aca="false">VLOOKUP(A166,'BD-202605'!$A$1:$A$239,1,0)</f>
        <v>#N/A</v>
      </c>
      <c r="D166" s="39" t="e">
        <f aca="false">VLOOKUP(A166,'BD-202604'!$A$1:$A$239,1,0)</f>
        <v>#N/A</v>
      </c>
      <c r="E166" s="39" t="e">
        <f aca="false">VLOOKUP(A166,'BD-202603'!$A$2:$A$214,1,0)</f>
        <v>#N/A</v>
      </c>
      <c r="F166" s="39" t="e">
        <f aca="false">VLOOKUP(A166,'BD-202602'!$A$2:$A$189,1,0)</f>
        <v>#N/A</v>
      </c>
      <c r="G166" s="39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4226103016597</v>
      </c>
      <c r="B167" s="18"/>
      <c r="C167" s="39" t="e">
        <f aca="false">VLOOKUP(A167,'BD-202605'!$A$1:$A$239,1,0)</f>
        <v>#N/A</v>
      </c>
      <c r="D167" s="39" t="e">
        <f aca="false">VLOOKUP(A167,'BD-202604'!$A$1:$A$239,1,0)</f>
        <v>#N/A</v>
      </c>
      <c r="E167" s="39" t="e">
        <f aca="false">VLOOKUP(A167,'BD-202603'!$A$2:$A$214,1,0)</f>
        <v>#N/A</v>
      </c>
      <c r="F167" s="39" t="e">
        <f aca="false">VLOOKUP(A167,'BD-202602'!$A$2:$A$189,1,0)</f>
        <v>#N/A</v>
      </c>
      <c r="G167" s="39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4226103019215</v>
      </c>
      <c r="B168" s="18"/>
      <c r="C168" s="39" t="e">
        <f aca="false">VLOOKUP(A168,'BD-202605'!$A$1:$A$239,1,0)</f>
        <v>#N/A</v>
      </c>
      <c r="D168" s="39" t="e">
        <f aca="false">VLOOKUP(A168,'BD-202604'!$A$1:$A$239,1,0)</f>
        <v>#N/A</v>
      </c>
      <c r="E168" s="39" t="e">
        <f aca="false">VLOOKUP(A168,'BD-202603'!$A$2:$A$214,1,0)</f>
        <v>#N/A</v>
      </c>
      <c r="F168" s="39" t="e">
        <f aca="false">VLOOKUP(A168,'BD-202602'!$A$2:$A$189,1,0)</f>
        <v>#N/A</v>
      </c>
      <c r="G168" s="39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4226103019226</v>
      </c>
      <c r="B169" s="18"/>
      <c r="C169" s="39" t="e">
        <f aca="false">VLOOKUP(A169,'BD-202605'!$A$1:$A$239,1,0)</f>
        <v>#N/A</v>
      </c>
      <c r="D169" s="39" t="e">
        <f aca="false">VLOOKUP(A169,'BD-202604'!$A$1:$A$239,1,0)</f>
        <v>#N/A</v>
      </c>
      <c r="E169" s="39" t="e">
        <f aca="false">VLOOKUP(A169,'BD-202603'!$A$2:$A$214,1,0)</f>
        <v>#N/A</v>
      </c>
      <c r="F169" s="39" t="e">
        <f aca="false">VLOOKUP(A169,'BD-202602'!$A$2:$A$189,1,0)</f>
        <v>#N/A</v>
      </c>
      <c r="G169" s="39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4226103019237</v>
      </c>
      <c r="B170" s="18"/>
      <c r="C170" s="39" t="e">
        <f aca="false">VLOOKUP(A170,'BD-202605'!$A$1:$A$239,1,0)</f>
        <v>#N/A</v>
      </c>
      <c r="D170" s="39" t="e">
        <f aca="false">VLOOKUP(A170,'BD-202604'!$A$1:$A$239,1,0)</f>
        <v>#N/A</v>
      </c>
      <c r="E170" s="39" t="e">
        <f aca="false">VLOOKUP(A170,'BD-202603'!$A$2:$A$214,1,0)</f>
        <v>#N/A</v>
      </c>
      <c r="F170" s="39" t="e">
        <f aca="false">VLOOKUP(A170,'BD-202602'!$A$2:$A$189,1,0)</f>
        <v>#N/A</v>
      </c>
      <c r="G170" s="39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4226103019248</v>
      </c>
      <c r="B171" s="18"/>
      <c r="C171" s="39" t="e">
        <f aca="false">VLOOKUP(A171,'BD-202605'!$A$1:$A$239,1,0)</f>
        <v>#N/A</v>
      </c>
      <c r="D171" s="39" t="e">
        <f aca="false">VLOOKUP(A171,'BD-202604'!$A$1:$A$239,1,0)</f>
        <v>#N/A</v>
      </c>
      <c r="E171" s="39" t="e">
        <f aca="false">VLOOKUP(A171,'BD-202603'!$A$2:$A$214,1,0)</f>
        <v>#N/A</v>
      </c>
      <c r="F171" s="39" t="e">
        <f aca="false">VLOOKUP(A171,'BD-202602'!$A$2:$A$189,1,0)</f>
        <v>#N/A</v>
      </c>
      <c r="G171" s="39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4226103019259</v>
      </c>
      <c r="B172" s="18"/>
      <c r="C172" s="39" t="e">
        <f aca="false">VLOOKUP(A172,'BD-202605'!$A$1:$A$239,1,0)</f>
        <v>#N/A</v>
      </c>
      <c r="D172" s="39" t="e">
        <f aca="false">VLOOKUP(A172,'BD-202604'!$A$1:$A$239,1,0)</f>
        <v>#N/A</v>
      </c>
      <c r="E172" s="39" t="e">
        <f aca="false">VLOOKUP(A172,'BD-202603'!$A$2:$A$214,1,0)</f>
        <v>#N/A</v>
      </c>
      <c r="F172" s="39" t="e">
        <f aca="false">VLOOKUP(A172,'BD-202602'!$A$2:$A$189,1,0)</f>
        <v>#N/A</v>
      </c>
      <c r="G172" s="39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4226103016575</v>
      </c>
      <c r="B173" s="18"/>
      <c r="C173" s="39" t="e">
        <f aca="false">VLOOKUP(A173,'BD-202605'!$A$1:$A$239,1,0)</f>
        <v>#N/A</v>
      </c>
      <c r="D173" s="39" t="e">
        <f aca="false">VLOOKUP(A173,'BD-202604'!$A$1:$A$239,1,0)</f>
        <v>#N/A</v>
      </c>
      <c r="E173" s="39" t="e">
        <f aca="false">VLOOKUP(A173,'BD-202603'!$A$2:$A$214,1,0)</f>
        <v>#N/A</v>
      </c>
      <c r="F173" s="39" t="e">
        <f aca="false">VLOOKUP(A173,'BD-202602'!$A$2:$A$189,1,0)</f>
        <v>#N/A</v>
      </c>
      <c r="G173" s="39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4226103019270</v>
      </c>
      <c r="B174" s="18"/>
      <c r="C174" s="39" t="e">
        <f aca="false">VLOOKUP(A174,'BD-202605'!$A$1:$A$239,1,0)</f>
        <v>#N/A</v>
      </c>
      <c r="D174" s="39" t="e">
        <f aca="false">VLOOKUP(A174,'BD-202604'!$A$1:$A$239,1,0)</f>
        <v>#N/A</v>
      </c>
      <c r="E174" s="39" t="e">
        <f aca="false">VLOOKUP(A174,'BD-202603'!$A$2:$A$214,1,0)</f>
        <v>#N/A</v>
      </c>
      <c r="F174" s="39" t="e">
        <f aca="false">VLOOKUP(A174,'BD-202602'!$A$2:$A$189,1,0)</f>
        <v>#N/A</v>
      </c>
      <c r="G174" s="39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4226103019281</v>
      </c>
      <c r="B175" s="18"/>
      <c r="C175" s="39" t="e">
        <f aca="false">VLOOKUP(A175,'BD-202605'!$A$1:$A$239,1,0)</f>
        <v>#N/A</v>
      </c>
      <c r="D175" s="39" t="e">
        <f aca="false">VLOOKUP(A175,'BD-202604'!$A$1:$A$239,1,0)</f>
        <v>#N/A</v>
      </c>
      <c r="E175" s="39" t="e">
        <f aca="false">VLOOKUP(A175,'BD-202603'!$A$2:$A$214,1,0)</f>
        <v>#N/A</v>
      </c>
      <c r="F175" s="39" t="e">
        <f aca="false">VLOOKUP(A175,'BD-202602'!$A$2:$A$189,1,0)</f>
        <v>#N/A</v>
      </c>
      <c r="G175" s="39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4226103019292</v>
      </c>
      <c r="B176" s="18"/>
      <c r="C176" s="39" t="e">
        <f aca="false">VLOOKUP(A176,'BD-202605'!$A$1:$A$239,1,0)</f>
        <v>#N/A</v>
      </c>
      <c r="D176" s="39" t="e">
        <f aca="false">VLOOKUP(A176,'BD-202604'!$A$1:$A$239,1,0)</f>
        <v>#N/A</v>
      </c>
      <c r="E176" s="39" t="e">
        <f aca="false">VLOOKUP(A176,'BD-202603'!$A$2:$A$214,1,0)</f>
        <v>#N/A</v>
      </c>
      <c r="F176" s="39" t="e">
        <f aca="false">VLOOKUP(A176,'BD-202602'!$A$2:$A$189,1,0)</f>
        <v>#N/A</v>
      </c>
      <c r="G176" s="39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4226103019303</v>
      </c>
      <c r="B177" s="18"/>
      <c r="C177" s="39" t="e">
        <f aca="false">VLOOKUP(A177,'BD-202605'!$A$1:$A$239,1,0)</f>
        <v>#N/A</v>
      </c>
      <c r="D177" s="39" t="e">
        <f aca="false">VLOOKUP(A177,'BD-202604'!$A$1:$A$239,1,0)</f>
        <v>#N/A</v>
      </c>
      <c r="E177" s="51" t="e">
        <f aca="false">VLOOKUP(A177,'BD-202603'!$A$2:$A$214,1,0)</f>
        <v>#N/A</v>
      </c>
      <c r="F177" s="39" t="e">
        <f aca="false">VLOOKUP(A177,'BD-202602'!$A$2:$A$189,1,0)</f>
        <v>#N/A</v>
      </c>
      <c r="G177" s="39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4226103019314</v>
      </c>
      <c r="B178" s="18"/>
      <c r="C178" s="39" t="e">
        <f aca="false">VLOOKUP(A178,'BD-202605'!$A$1:$A$239,1,0)</f>
        <v>#N/A</v>
      </c>
      <c r="D178" s="39" t="e">
        <f aca="false">VLOOKUP(A178,'BD-202604'!$A$1:$A$239,1,0)</f>
        <v>#N/A</v>
      </c>
      <c r="E178" s="39" t="e">
        <f aca="false">VLOOKUP(A178,'BD-202603'!$A$2:$A$214,1,0)</f>
        <v>#N/A</v>
      </c>
      <c r="F178" s="51" t="e">
        <f aca="false">VLOOKUP(A178,'BD-202602'!$A$2:$A$189,1,0)</f>
        <v>#N/A</v>
      </c>
      <c r="G178" s="39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4226103019325</v>
      </c>
      <c r="B179" s="18"/>
      <c r="C179" s="39" t="e">
        <f aca="false">VLOOKUP(A179,'BD-202605'!$A$1:$A$239,1,0)</f>
        <v>#N/A</v>
      </c>
      <c r="D179" s="39" t="e">
        <f aca="false">VLOOKUP(A179,'BD-202604'!$A$1:$A$239,1,0)</f>
        <v>#N/A</v>
      </c>
      <c r="E179" s="39" t="e">
        <f aca="false">VLOOKUP(A179,'BD-202603'!$A$2:$A$214,1,0)</f>
        <v>#N/A</v>
      </c>
      <c r="F179" s="39" t="e">
        <f aca="false">VLOOKUP(A179,'BD-202602'!$A$2:$A$189,1,0)</f>
        <v>#N/A</v>
      </c>
      <c r="G179" s="39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4226103019336</v>
      </c>
      <c r="B180" s="18"/>
      <c r="C180" s="39" t="e">
        <f aca="false">VLOOKUP(A180,'BD-202605'!$A$1:$A$239,1,0)</f>
        <v>#N/A</v>
      </c>
      <c r="D180" s="39" t="e">
        <f aca="false">VLOOKUP(A180,'BD-202604'!$A$1:$A$239,1,0)</f>
        <v>#N/A</v>
      </c>
      <c r="E180" s="39" t="e">
        <f aca="false">VLOOKUP(A180,'BD-202603'!$A$2:$A$214,1,0)</f>
        <v>#N/A</v>
      </c>
      <c r="F180" s="39" t="e">
        <f aca="false">VLOOKUP(A180,'BD-202602'!$A$2:$A$189,1,0)</f>
        <v>#N/A</v>
      </c>
      <c r="G180" s="39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4226103019260</v>
      </c>
      <c r="B181" s="18"/>
      <c r="C181" s="39" t="e">
        <f aca="false">VLOOKUP(A181,'BD-202605'!$A$1:$A$239,1,0)</f>
        <v>#N/A</v>
      </c>
      <c r="D181" s="39" t="e">
        <f aca="false">VLOOKUP(A181,'BD-202604'!$A$1:$A$239,1,0)</f>
        <v>#N/A</v>
      </c>
      <c r="E181" s="39" t="e">
        <f aca="false">VLOOKUP(A181,'BD-202603'!$A$2:$A$214,1,0)</f>
        <v>#N/A</v>
      </c>
      <c r="F181" s="39" t="e">
        <f aca="false">VLOOKUP(A181,'BD-202602'!$A$2:$A$189,1,0)</f>
        <v>#N/A</v>
      </c>
      <c r="G181" s="39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4226103019358</v>
      </c>
      <c r="B182" s="18"/>
      <c r="C182" s="39" t="e">
        <f aca="false">VLOOKUP(A182,'BD-202605'!$A$1:$A$239,1,0)</f>
        <v>#N/A</v>
      </c>
      <c r="D182" s="39" t="e">
        <f aca="false">VLOOKUP(A182,'BD-202604'!$A$1:$A$239,1,0)</f>
        <v>#N/A</v>
      </c>
      <c r="E182" s="39" t="e">
        <f aca="false">VLOOKUP(A182,'BD-202603'!$A$2:$A$214,1,0)</f>
        <v>#N/A</v>
      </c>
      <c r="F182" s="39" t="e">
        <f aca="false">VLOOKUP(A182,'BD-202602'!$A$2:$A$189,1,0)</f>
        <v>#N/A</v>
      </c>
      <c r="G182" s="39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4226103019369</v>
      </c>
      <c r="B183" s="18"/>
      <c r="C183" s="39" t="e">
        <f aca="false">VLOOKUP(A183,'BD-202605'!$A$1:$A$239,1,0)</f>
        <v>#N/A</v>
      </c>
      <c r="D183" s="39" t="e">
        <f aca="false">VLOOKUP(A183,'BD-202604'!$A$1:$A$239,1,0)</f>
        <v>#N/A</v>
      </c>
      <c r="E183" s="39" t="e">
        <f aca="false">VLOOKUP(A183,'BD-202603'!$A$2:$A$214,1,0)</f>
        <v>#N/A</v>
      </c>
      <c r="F183" s="39" t="e">
        <f aca="false">VLOOKUP(A183,'BD-202602'!$A$2:$A$189,1,0)</f>
        <v>#N/A</v>
      </c>
      <c r="G183" s="39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4226103019370</v>
      </c>
      <c r="B184" s="18"/>
      <c r="C184" s="39" t="e">
        <f aca="false">VLOOKUP(A184,'BD-202605'!$A$1:$A$239,1,0)</f>
        <v>#N/A</v>
      </c>
      <c r="D184" s="39" t="e">
        <f aca="false">VLOOKUP(A184,'BD-202604'!$A$1:$A$239,1,0)</f>
        <v>#N/A</v>
      </c>
      <c r="E184" s="39" t="e">
        <f aca="false">VLOOKUP(A184,'BD-202603'!$A$2:$A$214,1,0)</f>
        <v>#N/A</v>
      </c>
      <c r="F184" s="39" t="e">
        <f aca="false">VLOOKUP(A184,'BD-202602'!$A$2:$A$189,1,0)</f>
        <v>#N/A</v>
      </c>
      <c r="G184" s="39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4226103019380</v>
      </c>
      <c r="B185" s="18"/>
      <c r="C185" s="39" t="e">
        <f aca="false">VLOOKUP(A185,'BD-202605'!$A$1:$A$239,1,0)</f>
        <v>#N/A</v>
      </c>
      <c r="D185" s="39" t="e">
        <f aca="false">VLOOKUP(A185,'BD-202604'!$A$1:$A$239,1,0)</f>
        <v>#N/A</v>
      </c>
      <c r="E185" s="39" t="e">
        <f aca="false">VLOOKUP(A185,'BD-202603'!$A$2:$A$214,1,0)</f>
        <v>#N/A</v>
      </c>
      <c r="F185" s="39" t="e">
        <f aca="false">VLOOKUP(A185,'BD-202602'!$A$2:$A$189,1,0)</f>
        <v>#N/A</v>
      </c>
      <c r="G185" s="39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4226103019391</v>
      </c>
      <c r="B186" s="18"/>
      <c r="C186" s="39" t="e">
        <f aca="false">VLOOKUP(A186,'BD-202605'!$A$1:$A$239,1,0)</f>
        <v>#N/A</v>
      </c>
      <c r="D186" s="39" t="e">
        <f aca="false">VLOOKUP(A186,'BD-202604'!$A$1:$A$239,1,0)</f>
        <v>#N/A</v>
      </c>
      <c r="E186" s="39" t="e">
        <f aca="false">VLOOKUP(A186,'BD-202603'!$A$2:$A$214,1,0)</f>
        <v>#N/A</v>
      </c>
      <c r="F186" s="39" t="e">
        <f aca="false">VLOOKUP(A186,'BD-202602'!$A$2:$A$189,1,0)</f>
        <v>#N/A</v>
      </c>
      <c r="G186" s="39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4226103019402</v>
      </c>
      <c r="B187" s="18"/>
      <c r="C187" s="39" t="e">
        <f aca="false">VLOOKUP(A187,'BD-202605'!$A$1:$A$239,1,0)</f>
        <v>#N/A</v>
      </c>
      <c r="D187" s="39" t="e">
        <f aca="false">VLOOKUP(A187,'BD-202604'!$A$1:$A$239,1,0)</f>
        <v>#N/A</v>
      </c>
      <c r="E187" s="39" t="e">
        <f aca="false">VLOOKUP(A187,'BD-202603'!$A$2:$A$214,1,0)</f>
        <v>#N/A</v>
      </c>
      <c r="F187" s="39" t="e">
        <f aca="false">VLOOKUP(A187,'BD-202602'!$A$2:$A$189,1,0)</f>
        <v>#N/A</v>
      </c>
      <c r="G187" s="39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4226103019413</v>
      </c>
      <c r="B188" s="18"/>
      <c r="C188" s="39" t="e">
        <f aca="false">VLOOKUP(A188,'BD-202605'!$A$1:$A$239,1,0)</f>
        <v>#N/A</v>
      </c>
      <c r="D188" s="39" t="e">
        <f aca="false">VLOOKUP(A188,'BD-202604'!$A$1:$A$239,1,0)</f>
        <v>#N/A</v>
      </c>
      <c r="E188" s="39" t="e">
        <f aca="false">VLOOKUP(A188,'BD-202603'!$A$2:$A$214,1,0)</f>
        <v>#N/A</v>
      </c>
      <c r="F188" s="39" t="e">
        <f aca="false">VLOOKUP(A188,'BD-202602'!$A$2:$A$189,1,0)</f>
        <v>#N/A</v>
      </c>
      <c r="G188" s="39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4226103019347</v>
      </c>
      <c r="B189" s="18"/>
      <c r="C189" s="39" t="e">
        <f aca="false">VLOOKUP(A189,'BD-202605'!$A$1:$A$239,1,0)</f>
        <v>#N/A</v>
      </c>
      <c r="D189" s="39" t="e">
        <f aca="false">VLOOKUP(A189,'BD-202604'!$A$1:$A$239,1,0)</f>
        <v>#N/A</v>
      </c>
      <c r="E189" s="39" t="e">
        <f aca="false">VLOOKUP(A189,'BD-202603'!$A$2:$A$214,1,0)</f>
        <v>#N/A</v>
      </c>
      <c r="F189" s="39" t="e">
        <f aca="false">VLOOKUP(A189,'BD-202602'!$A$2:$A$189,1,0)</f>
        <v>#N/A</v>
      </c>
      <c r="G189" s="39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4226103656490</v>
      </c>
      <c r="B190" s="18" t="n">
        <v>6048692</v>
      </c>
      <c r="C190" s="39" t="e">
        <f aca="false">VLOOKUP(A190,'BD-202605'!$A$1:$A$239,1,0)</f>
        <v>#N/A</v>
      </c>
      <c r="D190" s="39" t="e">
        <f aca="false">VLOOKUP(A190,'BD-202604'!$A$1:$A$239,1,0)</f>
        <v>#N/A</v>
      </c>
      <c r="E190" s="39" t="e">
        <f aca="false">VLOOKUP(A190,'BD-202603'!$A$2:$A$214,1,0)</f>
        <v>#N/A</v>
      </c>
      <c r="F190" s="39" t="e">
        <f aca="false">VLOOKUP(A190,'BD-202602'!$A$2:$A$189,1,0)</f>
        <v>#N/A</v>
      </c>
      <c r="G190" s="39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4226103661252</v>
      </c>
      <c r="B191" s="18"/>
      <c r="C191" s="39" t="e">
        <f aca="false">VLOOKUP(A191,'BD-202605'!$A$1:$A$239,1,0)</f>
        <v>#N/A</v>
      </c>
      <c r="D191" s="39" t="e">
        <f aca="false">VLOOKUP(A191,'BD-202604'!$A$1:$A$239,1,0)</f>
        <v>#N/A</v>
      </c>
      <c r="E191" s="39" t="e">
        <f aca="false">VLOOKUP(A191,'BD-202603'!$A$2:$A$214,1,0)</f>
        <v>#N/A</v>
      </c>
      <c r="F191" s="39" t="e">
        <f aca="false">VLOOKUP(A191,'BD-202602'!$A$2:$A$189,1,0)</f>
        <v>#N/A</v>
      </c>
      <c r="G191" s="39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4226103664850</v>
      </c>
      <c r="B192" s="18"/>
      <c r="C192" s="39" t="e">
        <f aca="false">VLOOKUP(A192,'BD-202605'!$A$1:$A$239,1,0)</f>
        <v>#N/A</v>
      </c>
      <c r="D192" s="39" t="e">
        <f aca="false">VLOOKUP(A192,'BD-202604'!$A$1:$A$239,1,0)</f>
        <v>#N/A</v>
      </c>
      <c r="E192" s="39" t="e">
        <f aca="false">VLOOKUP(A192,'BD-202603'!$A$2:$A$214,1,0)</f>
        <v>#N/A</v>
      </c>
      <c r="F192" s="39" t="e">
        <f aca="false">VLOOKUP(A192,'BD-202602'!$A$2:$A$189,1,0)</f>
        <v>#N/A</v>
      </c>
      <c r="G192" s="39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4226103664860</v>
      </c>
      <c r="B193" s="18"/>
      <c r="C193" s="39" t="e">
        <f aca="false">VLOOKUP(A193,'BD-202605'!$A$1:$A$239,1,0)</f>
        <v>#N/A</v>
      </c>
      <c r="D193" s="39" t="e">
        <f aca="false">VLOOKUP(A193,'BD-202604'!$A$1:$A$239,1,0)</f>
        <v>#N/A</v>
      </c>
      <c r="E193" s="39" t="e">
        <f aca="false">VLOOKUP(A193,'BD-202603'!$A$2:$A$214,1,0)</f>
        <v>#N/A</v>
      </c>
      <c r="F193" s="39" t="e">
        <f aca="false">VLOOKUP(A193,'BD-202602'!$A$2:$A$189,1,0)</f>
        <v>#N/A</v>
      </c>
      <c r="G193" s="39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4226103666114</v>
      </c>
      <c r="C194" s="39" t="e">
        <f aca="false">VLOOKUP(A194,'BD-202605'!$A$1:$A$239,1,0)</f>
        <v>#N/A</v>
      </c>
      <c r="D194" s="39" t="e">
        <f aca="false">VLOOKUP(A194,'BD-202604'!$A$1:$A$239,1,0)</f>
        <v>#N/A</v>
      </c>
      <c r="E194" s="39" t="e">
        <f aca="false">VLOOKUP(A194,'BD-202603'!$A$2:$A$214,1,0)</f>
        <v>#N/A</v>
      </c>
      <c r="F194" s="39" t="e">
        <f aca="false">VLOOKUP(A194,'BD-202602'!$A$2:$A$189,1,0)</f>
        <v>#N/A</v>
      </c>
      <c r="G194" s="39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4226103674430</v>
      </c>
      <c r="C195" s="39" t="e">
        <f aca="false">VLOOKUP(A195,'BD-202605'!$A$1:$A$239,1,0)</f>
        <v>#N/A</v>
      </c>
      <c r="D195" s="39" t="e">
        <f aca="false">VLOOKUP(A195,'BD-202604'!$A$1:$A$239,1,0)</f>
        <v>#N/A</v>
      </c>
      <c r="E195" s="39" t="e">
        <f aca="false">VLOOKUP(A195,'BD-202603'!$A$2:$A$214,1,0)</f>
        <v>#N/A</v>
      </c>
      <c r="F195" s="39" t="e">
        <f aca="false">VLOOKUP(A195,'BD-202602'!$A$2:$A$189,1,0)</f>
        <v>#N/A</v>
      </c>
      <c r="G195" s="39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4226103674441</v>
      </c>
      <c r="C196" s="39" t="e">
        <f aca="false">VLOOKUP(A196,'BD-202605'!$A$1:$A$239,1,0)</f>
        <v>#N/A</v>
      </c>
      <c r="D196" s="39" t="e">
        <f aca="false">VLOOKUP(A196,'BD-202604'!$A$1:$A$239,1,0)</f>
        <v>#N/A</v>
      </c>
      <c r="E196" s="39" t="e">
        <f aca="false">VLOOKUP(A196,'BD-202603'!$A$2:$A$214,1,0)</f>
        <v>#N/A</v>
      </c>
      <c r="F196" s="39" t="e">
        <f aca="false">VLOOKUP(A196,'BD-202602'!$A$2:$A$189,1,0)</f>
        <v>#N/A</v>
      </c>
      <c r="G196" s="39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4226103676817</v>
      </c>
      <c r="C197" s="39" t="e">
        <f aca="false">VLOOKUP(A197,'BD-202605'!$A$1:$A$239,1,0)</f>
        <v>#N/A</v>
      </c>
      <c r="D197" s="39" t="e">
        <f aca="false">VLOOKUP(A197,'BD-202604'!$A$1:$A$239,1,0)</f>
        <v>#N/A</v>
      </c>
      <c r="E197" s="39" t="e">
        <f aca="false">VLOOKUP(A197,'BD-202603'!$A$2:$A$214,1,0)</f>
        <v>#N/A</v>
      </c>
      <c r="F197" s="39" t="e">
        <f aca="false">VLOOKUP(A197,'BD-202602'!$A$2:$A$189,1,0)</f>
        <v>#N/A</v>
      </c>
      <c r="G197" s="39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4226103680690</v>
      </c>
      <c r="C198" s="39" t="e">
        <f aca="false">VLOOKUP(A198,'BD-202605'!$A$1:$A$239,1,0)</f>
        <v>#N/A</v>
      </c>
      <c r="D198" s="39" t="e">
        <f aca="false">VLOOKUP(A198,'BD-202604'!$A$1:$A$239,1,0)</f>
        <v>#N/A</v>
      </c>
      <c r="E198" s="39" t="e">
        <f aca="false">VLOOKUP(A198,'BD-202603'!$A$2:$A$214,1,0)</f>
        <v>#N/A</v>
      </c>
      <c r="F198" s="39" t="e">
        <f aca="false">VLOOKUP(A198,'BD-202602'!$A$2:$A$189,1,0)</f>
        <v>#N/A</v>
      </c>
      <c r="G198" s="39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4226103682647</v>
      </c>
      <c r="C199" s="39" t="e">
        <f aca="false">VLOOKUP(A199,'BD-202605'!$A$1:$A$239,1,0)</f>
        <v>#N/A</v>
      </c>
      <c r="D199" s="39" t="e">
        <f aca="false">VLOOKUP(A199,'BD-202604'!$A$1:$A$239,1,0)</f>
        <v>#N/A</v>
      </c>
      <c r="E199" s="39" t="e">
        <f aca="false">VLOOKUP(A199,'BD-202603'!$A$2:$A$214,1,0)</f>
        <v>#N/A</v>
      </c>
      <c r="F199" s="39" t="e">
        <f aca="false">VLOOKUP(A199,'BD-202602'!$A$2:$A$189,1,0)</f>
        <v>#N/A</v>
      </c>
      <c r="G199" s="39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4226103691700</v>
      </c>
      <c r="C200" s="39" t="e">
        <f aca="false">VLOOKUP(A200,'BD-202605'!$A$1:$A$239,1,0)</f>
        <v>#N/A</v>
      </c>
      <c r="D200" s="39" t="e">
        <f aca="false">VLOOKUP(A200,'BD-202604'!$A$1:$A$239,1,0)</f>
        <v>#N/A</v>
      </c>
      <c r="E200" s="39" t="e">
        <f aca="false">VLOOKUP(A200,'BD-202603'!$A$2:$A$214,1,0)</f>
        <v>#N/A</v>
      </c>
      <c r="F200" s="39" t="e">
        <f aca="false">VLOOKUP(A200,'BD-202602'!$A$2:$A$189,1,0)</f>
        <v>#N/A</v>
      </c>
      <c r="G200" s="39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4226103693779</v>
      </c>
      <c r="C201" s="39" t="e">
        <f aca="false">VLOOKUP(A201,'BD-202605'!$A$1:$A$239,1,0)</f>
        <v>#N/A</v>
      </c>
      <c r="D201" s="39" t="e">
        <f aca="false">VLOOKUP(A201,'BD-202604'!$A$1:$A$239,1,0)</f>
        <v>#N/A</v>
      </c>
      <c r="E201" s="39" t="e">
        <f aca="false">VLOOKUP(A201,'BD-202603'!$A$2:$A$214,1,0)</f>
        <v>#N/A</v>
      </c>
      <c r="F201" s="39" t="e">
        <f aca="false">VLOOKUP(A201,'BD-202602'!$A$2:$A$189,1,0)</f>
        <v>#N/A</v>
      </c>
      <c r="G201" s="39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4226103666862</v>
      </c>
      <c r="C202" s="39" t="e">
        <f aca="false">VLOOKUP(A202,'BD-202605'!$A$1:$A$239,1,0)</f>
        <v>#N/A</v>
      </c>
      <c r="D202" s="39" t="e">
        <f aca="false">VLOOKUP(A202,'BD-202604'!$A$1:$A$239,1,0)</f>
        <v>#N/A</v>
      </c>
      <c r="E202" s="39" t="e">
        <f aca="false">VLOOKUP(A202,'BD-202603'!$A$2:$A$214,1,0)</f>
        <v>#N/A</v>
      </c>
      <c r="F202" s="39" t="e">
        <f aca="false">VLOOKUP(A202,'BD-202602'!$A$2:$A$189,1,0)</f>
        <v>#N/A</v>
      </c>
      <c r="G202" s="39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4226104458785</v>
      </c>
      <c r="B203" s="0" t="n">
        <v>9543856</v>
      </c>
      <c r="C203" s="39" t="e">
        <f aca="false">VLOOKUP(A203,'BD-202605'!$A$1:$A$239,1,0)</f>
        <v>#N/A</v>
      </c>
      <c r="D203" s="39" t="e">
        <f aca="false">VLOOKUP(A203,'BD-202604'!$A$1:$A$239,1,0)</f>
        <v>#N/A</v>
      </c>
      <c r="E203" s="39" t="e">
        <f aca="false">VLOOKUP(A203,'BD-202603'!$A$2:$A$214,1,0)</f>
        <v>#N/A</v>
      </c>
      <c r="F203" s="39" t="e">
        <f aca="false">VLOOKUP(A203,'BD-202602'!$A$2:$A$189,1,0)</f>
        <v>#N/A</v>
      </c>
      <c r="G203" s="39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4226107064542</v>
      </c>
      <c r="C204" s="39" t="e">
        <f aca="false">VLOOKUP(A204,'BD-202605'!$A$1:$A$239,1,0)</f>
        <v>#N/A</v>
      </c>
      <c r="D204" s="39" t="e">
        <f aca="false">VLOOKUP(A204,'BD-202604'!$A$1:$A$239,1,0)</f>
        <v>#N/A</v>
      </c>
      <c r="E204" s="39" t="e">
        <f aca="false">VLOOKUP(A204,'BD-202603'!$A$2:$A$214,1,0)</f>
        <v>#N/A</v>
      </c>
      <c r="F204" s="39" t="e">
        <f aca="false">VLOOKUP(A204,'BD-202602'!$A$2:$A$189,1,0)</f>
        <v>#N/A</v>
      </c>
      <c r="G204" s="39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4226104725953</v>
      </c>
      <c r="B205" s="0" t="n">
        <v>2537788</v>
      </c>
      <c r="C205" s="39" t="e">
        <f aca="false">VLOOKUP(A205,'BD-202605'!$A$1:$A$239,1,0)</f>
        <v>#N/A</v>
      </c>
      <c r="D205" s="39" t="e">
        <f aca="false">VLOOKUP(A205,'BD-202604'!$A$1:$A$239,1,0)</f>
        <v>#N/A</v>
      </c>
      <c r="E205" s="39" t="e">
        <f aca="false">VLOOKUP(A205,'BD-202603'!$A$2:$A$214,1,0)</f>
        <v>#N/A</v>
      </c>
      <c r="F205" s="39" t="e">
        <f aca="false">VLOOKUP(A205,'BD-202602'!$A$2:$A$189,1,0)</f>
        <v>#N/A</v>
      </c>
      <c r="G205" s="39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4226104732817</v>
      </c>
      <c r="C206" s="39" t="e">
        <f aca="false">VLOOKUP(A206,'BD-202605'!$A$1:$A$239,1,0)</f>
        <v>#N/A</v>
      </c>
      <c r="D206" s="39" t="e">
        <f aca="false">VLOOKUP(A206,'BD-202604'!$A$1:$A$239,1,0)</f>
        <v>#N/A</v>
      </c>
      <c r="E206" s="39" t="e">
        <f aca="false">VLOOKUP(A206,'BD-202603'!$A$2:$A$214,1,0)</f>
        <v>#N/A</v>
      </c>
      <c r="F206" s="39" t="e">
        <f aca="false">VLOOKUP(A206,'BD-202602'!$A$2:$A$189,1,0)</f>
        <v>#N/A</v>
      </c>
      <c r="G206" s="39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4226104746402</v>
      </c>
      <c r="C207" s="39" t="e">
        <f aca="false">VLOOKUP(A207,'BD-202605'!$A$1:$A$239,1,0)</f>
        <v>#N/A</v>
      </c>
      <c r="D207" s="39" t="e">
        <f aca="false">VLOOKUP(A207,'BD-202604'!$A$1:$A$239,1,0)</f>
        <v>#N/A</v>
      </c>
      <c r="E207" s="39" t="e">
        <f aca="false">VLOOKUP(A207,'BD-202603'!$A$2:$A$214,1,0)</f>
        <v>#N/A</v>
      </c>
      <c r="F207" s="39" t="e">
        <f aca="false">VLOOKUP(A207,'BD-202602'!$A$2:$A$189,1,0)</f>
        <v>#N/A</v>
      </c>
      <c r="G207" s="39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4226104766697</v>
      </c>
      <c r="C208" s="39" t="e">
        <f aca="false">VLOOKUP(A208,'BD-202605'!$A$1:$A$239,1,0)</f>
        <v>#N/A</v>
      </c>
      <c r="D208" s="39" t="e">
        <f aca="false">VLOOKUP(A208,'BD-202604'!$A$1:$A$239,1,0)</f>
        <v>#N/A</v>
      </c>
      <c r="E208" s="39" t="e">
        <f aca="false">VLOOKUP(A208,'BD-202603'!$A$2:$A$214,1,0)</f>
        <v>#N/A</v>
      </c>
      <c r="F208" s="39" t="e">
        <f aca="false">VLOOKUP(A208,'BD-202602'!$A$2:$A$189,1,0)</f>
        <v>#N/A</v>
      </c>
      <c r="G208" s="39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4226104767929</v>
      </c>
      <c r="C209" s="39" t="e">
        <f aca="false">VLOOKUP(A209,'BD-202605'!$A$1:$A$239,1,0)</f>
        <v>#N/A</v>
      </c>
      <c r="D209" s="39" t="e">
        <f aca="false">VLOOKUP(A209,'BD-202604'!$A$1:$A$239,1,0)</f>
        <v>#N/A</v>
      </c>
      <c r="E209" s="39" t="e">
        <f aca="false">VLOOKUP(A209,'BD-202603'!$A$2:$A$214,1,0)</f>
        <v>#N/A</v>
      </c>
      <c r="F209" s="39" t="e">
        <f aca="false">VLOOKUP(A209,'BD-202602'!$A$2:$A$189,1,0)</f>
        <v>#N/A</v>
      </c>
      <c r="G209" s="39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4226104769030</v>
      </c>
      <c r="C210" s="39" t="e">
        <f aca="false">VLOOKUP(A210,'BD-202605'!$A$1:$A$239,1,0)</f>
        <v>#N/A</v>
      </c>
      <c r="D210" s="39" t="e">
        <f aca="false">VLOOKUP(A210,'BD-202604'!$A$1:$A$239,1,0)</f>
        <v>#N/A</v>
      </c>
      <c r="E210" s="39" t="e">
        <f aca="false">VLOOKUP(A210,'BD-202603'!$A$2:$A$214,1,0)</f>
        <v>#N/A</v>
      </c>
      <c r="F210" s="39" t="e">
        <f aca="false">VLOOKUP(A210,'BD-202602'!$A$2:$A$189,1,0)</f>
        <v>#N/A</v>
      </c>
      <c r="G210" s="39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4226104773110</v>
      </c>
      <c r="C211" s="39" t="e">
        <f aca="false">VLOOKUP(A211,'BD-202605'!$A$1:$A$239,1,0)</f>
        <v>#N/A</v>
      </c>
      <c r="D211" s="39" t="e">
        <f aca="false">VLOOKUP(A211,'BD-202604'!$A$1:$A$239,1,0)</f>
        <v>#N/A</v>
      </c>
      <c r="E211" s="39" t="e">
        <f aca="false">VLOOKUP(A211,'BD-202603'!$A$2:$A$214,1,0)</f>
        <v>#N/A</v>
      </c>
      <c r="F211" s="39" t="e">
        <f aca="false">VLOOKUP(A211,'BD-202602'!$A$2:$A$189,1,0)</f>
        <v>#N/A</v>
      </c>
      <c r="G211" s="39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4226104774111</v>
      </c>
      <c r="C212" s="39" t="e">
        <f aca="false">VLOOKUP(A212,'BD-202605'!$A$1:$A$239,1,0)</f>
        <v>#N/A</v>
      </c>
      <c r="D212" s="39" t="e">
        <f aca="false">VLOOKUP(A212,'BD-202604'!$A$1:$A$239,1,0)</f>
        <v>#N/A</v>
      </c>
      <c r="E212" s="39" t="e">
        <f aca="false">VLOOKUP(A212,'BD-202603'!$A$2:$A$214,1,0)</f>
        <v>#N/A</v>
      </c>
      <c r="F212" s="39" t="e">
        <f aca="false">VLOOKUP(A212,'BD-202602'!$A$2:$A$189,1,0)</f>
        <v>#N/A</v>
      </c>
      <c r="G212" s="39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4226104779468</v>
      </c>
      <c r="C213" s="39" t="e">
        <f aca="false">VLOOKUP(A213,'BD-202605'!$A$1:$A$239,1,0)</f>
        <v>#N/A</v>
      </c>
      <c r="D213" s="39" t="e">
        <f aca="false">VLOOKUP(A213,'BD-202604'!$A$1:$A$239,1,0)</f>
        <v>#N/A</v>
      </c>
      <c r="E213" s="39" t="e">
        <f aca="false">VLOOKUP(A213,'BD-202603'!$A$2:$A$214,1,0)</f>
        <v>#N/A</v>
      </c>
      <c r="F213" s="39" t="e">
        <f aca="false">VLOOKUP(A213,'BD-202602'!$A$2:$A$189,1,0)</f>
        <v>#N/A</v>
      </c>
      <c r="G213" s="39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4226104780326</v>
      </c>
      <c r="C214" s="39" t="e">
        <f aca="false">VLOOKUP(A214,'BD-202605'!$A$1:$A$239,1,0)</f>
        <v>#N/A</v>
      </c>
      <c r="D214" s="39" t="e">
        <f aca="false">VLOOKUP(A214,'BD-202604'!$A$1:$A$239,1,0)</f>
        <v>#N/A</v>
      </c>
      <c r="E214" s="39" t="e">
        <f aca="false">VLOOKUP(A214,'BD-202603'!$A$2:$A$214,1,0)</f>
        <v>#N/A</v>
      </c>
      <c r="F214" s="39" t="e">
        <f aca="false">VLOOKUP(A214,'BD-202602'!$A$2:$A$189,1,0)</f>
        <v>#N/A</v>
      </c>
      <c r="G214" s="39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4226104783670</v>
      </c>
      <c r="C215" s="39" t="e">
        <f aca="false">VLOOKUP(A215,'BD-202605'!$A$1:$A$239,1,0)</f>
        <v>#N/A</v>
      </c>
      <c r="D215" s="39" t="e">
        <f aca="false">VLOOKUP(A215,'BD-202604'!$A$1:$A$239,1,0)</f>
        <v>#N/A</v>
      </c>
      <c r="E215" s="39" t="e">
        <f aca="false">VLOOKUP(A215,'BD-202603'!$A$2:$A$214,1,0)</f>
        <v>#N/A</v>
      </c>
      <c r="F215" s="39" t="e">
        <f aca="false">VLOOKUP(A215,'BD-202602'!$A$2:$A$189,1,0)</f>
        <v>#N/A</v>
      </c>
      <c r="G215" s="39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4226104786530</v>
      </c>
      <c r="C216" s="39" t="e">
        <f aca="false">VLOOKUP(A216,'BD-202605'!$A$1:$A$239,1,0)</f>
        <v>#N/A</v>
      </c>
      <c r="D216" s="39" t="e">
        <f aca="false">VLOOKUP(A216,'BD-202604'!$A$1:$A$239,1,0)</f>
        <v>#N/A</v>
      </c>
      <c r="E216" s="39" t="e">
        <f aca="false">VLOOKUP(A216,'BD-202603'!$A$2:$A$214,1,0)</f>
        <v>#N/A</v>
      </c>
      <c r="F216" s="39" t="e">
        <f aca="false">VLOOKUP(A216,'BD-202602'!$A$2:$A$189,1,0)</f>
        <v>#N/A</v>
      </c>
      <c r="G216" s="39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4226104792140</v>
      </c>
      <c r="C217" s="39" t="e">
        <f aca="false">VLOOKUP(A217,'BD-202605'!$A$1:$A$239,1,0)</f>
        <v>#N/A</v>
      </c>
      <c r="D217" s="39" t="e">
        <f aca="false">VLOOKUP(A217,'BD-202604'!$A$1:$A$239,1,0)</f>
        <v>#N/A</v>
      </c>
      <c r="E217" s="39" t="e">
        <f aca="false">VLOOKUP(A217,'BD-202603'!$A$2:$A$214,1,0)</f>
        <v>#N/A</v>
      </c>
      <c r="F217" s="39" t="e">
        <f aca="false">VLOOKUP(A217,'BD-202602'!$A$2:$A$189,1,0)</f>
        <v>#N/A</v>
      </c>
      <c r="G217" s="39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4226104794846</v>
      </c>
      <c r="C218" s="39" t="e">
        <f aca="false">VLOOKUP(A218,'BD-202605'!$A$1:$A$239,1,0)</f>
        <v>#N/A</v>
      </c>
      <c r="D218" s="39" t="e">
        <f aca="false">VLOOKUP(A218,'BD-202604'!$A$1:$A$239,1,0)</f>
        <v>#N/A</v>
      </c>
      <c r="E218" s="39" t="e">
        <f aca="false">VLOOKUP(A218,'BD-202603'!$A$2:$A$214,1,0)</f>
        <v>#N/A</v>
      </c>
      <c r="F218" s="39" t="e">
        <f aca="false">VLOOKUP(A218,'BD-202602'!$A$2:$A$189,1,0)</f>
        <v>#N/A</v>
      </c>
      <c r="G218" s="39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4226104798476</v>
      </c>
      <c r="C219" s="39" t="e">
        <f aca="false">VLOOKUP(A219,'BD-202605'!$A$1:$A$239,1,0)</f>
        <v>#N/A</v>
      </c>
      <c r="D219" s="39" t="e">
        <f aca="false">VLOOKUP(A219,'BD-202604'!$A$1:$A$239,1,0)</f>
        <v>#N/A</v>
      </c>
      <c r="E219" s="39" t="e">
        <f aca="false">VLOOKUP(A219,'BD-202603'!$A$2:$A$214,1,0)</f>
        <v>#N/A</v>
      </c>
      <c r="F219" s="39" t="e">
        <f aca="false">VLOOKUP(A219,'BD-202602'!$A$2:$A$189,1,0)</f>
        <v>#N/A</v>
      </c>
      <c r="G219" s="39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4226104798620</v>
      </c>
      <c r="C220" s="39" t="e">
        <f aca="false">VLOOKUP(A220,'BD-202605'!$A$1:$A$239,1,0)</f>
        <v>#N/A</v>
      </c>
      <c r="D220" s="39" t="e">
        <f aca="false">VLOOKUP(A220,'BD-202604'!$A$1:$A$239,1,0)</f>
        <v>#N/A</v>
      </c>
      <c r="E220" s="39" t="e">
        <f aca="false">VLOOKUP(A220,'BD-202603'!$A$2:$A$214,1,0)</f>
        <v>#N/A</v>
      </c>
      <c r="F220" s="39" t="e">
        <f aca="false">VLOOKUP(A220,'BD-202602'!$A$2:$A$189,1,0)</f>
        <v>#N/A</v>
      </c>
      <c r="G220" s="39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4226104802140</v>
      </c>
      <c r="C221" s="39" t="e">
        <f aca="false">VLOOKUP(A221,'BD-202605'!$A$1:$A$239,1,0)</f>
        <v>#N/A</v>
      </c>
      <c r="D221" s="39" t="e">
        <f aca="false">VLOOKUP(A221,'BD-202604'!$A$1:$A$239,1,0)</f>
        <v>#N/A</v>
      </c>
      <c r="E221" s="39" t="e">
        <f aca="false">VLOOKUP(A221,'BD-202603'!$A$2:$A$214,1,0)</f>
        <v>#N/A</v>
      </c>
      <c r="F221" s="39" t="e">
        <f aca="false">VLOOKUP(A221,'BD-202602'!$A$2:$A$189,1,0)</f>
        <v>#N/A</v>
      </c>
      <c r="G221" s="39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4226104802381</v>
      </c>
      <c r="C222" s="39" t="e">
        <f aca="false">VLOOKUP(A222,'BD-202605'!$A$1:$A$239,1,0)</f>
        <v>#N/A</v>
      </c>
      <c r="D222" s="39" t="e">
        <f aca="false">VLOOKUP(A222,'BD-202604'!$A$1:$A$239,1,0)</f>
        <v>#N/A</v>
      </c>
      <c r="E222" s="39" t="e">
        <f aca="false">VLOOKUP(A222,'BD-202603'!$A$2:$A$214,1,0)</f>
        <v>#N/A</v>
      </c>
      <c r="F222" s="39" t="e">
        <f aca="false">VLOOKUP(A222,'BD-202602'!$A$2:$A$189,1,0)</f>
        <v>#N/A</v>
      </c>
      <c r="G222" s="39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4226104802392</v>
      </c>
      <c r="C223" s="39" t="e">
        <f aca="false">VLOOKUP(A223,'BD-202605'!$A$1:$A$239,1,0)</f>
        <v>#N/A</v>
      </c>
      <c r="D223" s="39" t="e">
        <f aca="false">VLOOKUP(A223,'BD-202604'!$A$1:$A$239,1,0)</f>
        <v>#N/A</v>
      </c>
      <c r="E223" s="39" t="e">
        <f aca="false">VLOOKUP(A223,'BD-202603'!$A$2:$A$214,1,0)</f>
        <v>#N/A</v>
      </c>
      <c r="F223" s="39" t="e">
        <f aca="false">VLOOKUP(A223,'BD-202602'!$A$2:$A$189,1,0)</f>
        <v>#N/A</v>
      </c>
      <c r="G223" s="39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4226104804780</v>
      </c>
      <c r="C224" s="39" t="e">
        <f aca="false">VLOOKUP(A224,'BD-202605'!$A$1:$A$239,1,0)</f>
        <v>#N/A</v>
      </c>
      <c r="D224" s="39" t="e">
        <f aca="false">VLOOKUP(A224,'BD-202604'!$A$1:$A$239,1,0)</f>
        <v>#N/A</v>
      </c>
      <c r="E224" s="39" t="e">
        <f aca="false">VLOOKUP(A224,'BD-202603'!$A$2:$A$214,1,0)</f>
        <v>#N/A</v>
      </c>
      <c r="F224" s="39" t="e">
        <f aca="false">VLOOKUP(A224,'BD-202602'!$A$2:$A$189,1,0)</f>
        <v>#N/A</v>
      </c>
      <c r="G224" s="39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4226104805990</v>
      </c>
      <c r="C225" s="39" t="e">
        <f aca="false">VLOOKUP(A225,'BD-202605'!$A$1:$A$239,1,0)</f>
        <v>#N/A</v>
      </c>
      <c r="D225" s="39" t="e">
        <f aca="false">VLOOKUP(A225,'BD-202604'!$A$1:$A$239,1,0)</f>
        <v>#N/A</v>
      </c>
      <c r="E225" s="39" t="e">
        <f aca="false">VLOOKUP(A225,'BD-202603'!$A$2:$A$214,1,0)</f>
        <v>#N/A</v>
      </c>
      <c r="F225" s="39" t="e">
        <f aca="false">VLOOKUP(A225,'BD-202602'!$A$2:$A$189,1,0)</f>
        <v>#N/A</v>
      </c>
      <c r="G225" s="39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4226104806000</v>
      </c>
      <c r="C226" s="39" t="e">
        <f aca="false">VLOOKUP(A226,'BD-202605'!$A$1:$A$239,1,0)</f>
        <v>#N/A</v>
      </c>
      <c r="D226" s="39" t="e">
        <f aca="false">VLOOKUP(A226,'BD-202604'!$A$1:$A$239,1,0)</f>
        <v>#N/A</v>
      </c>
      <c r="E226" s="39" t="e">
        <f aca="false">VLOOKUP(A226,'BD-202603'!$A$2:$A$214,1,0)</f>
        <v>#N/A</v>
      </c>
      <c r="F226" s="39" t="e">
        <f aca="false">VLOOKUP(A226,'BD-202602'!$A$2:$A$189,1,0)</f>
        <v>#N/A</v>
      </c>
      <c r="G226" s="39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4226104810169</v>
      </c>
      <c r="C227" s="39" t="e">
        <f aca="false">VLOOKUP(A227,'BD-202605'!$A$1:$A$239,1,0)</f>
        <v>#N/A</v>
      </c>
      <c r="D227" s="39" t="e">
        <f aca="false">VLOOKUP(A227,'BD-202604'!$A$1:$A$239,1,0)</f>
        <v>#N/A</v>
      </c>
      <c r="E227" s="39" t="e">
        <f aca="false">VLOOKUP(A227,'BD-202603'!$A$2:$A$214,1,0)</f>
        <v>#N/A</v>
      </c>
      <c r="F227" s="39" t="e">
        <f aca="false">VLOOKUP(A227,'BD-202602'!$A$2:$A$189,1,0)</f>
        <v>#N/A</v>
      </c>
      <c r="G227" s="39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4226104810510</v>
      </c>
      <c r="C228" s="39" t="e">
        <f aca="false">VLOOKUP(A228,'BD-202605'!$A$1:$A$239,1,0)</f>
        <v>#N/A</v>
      </c>
      <c r="D228" s="39" t="e">
        <f aca="false">VLOOKUP(A228,'BD-202604'!$A$1:$A$239,1,0)</f>
        <v>#N/A</v>
      </c>
      <c r="E228" s="39" t="e">
        <f aca="false">VLOOKUP(A228,'BD-202603'!$A$2:$A$214,1,0)</f>
        <v>#N/A</v>
      </c>
      <c r="F228" s="39" t="e">
        <f aca="false">VLOOKUP(A228,'BD-202602'!$A$2:$A$189,1,0)</f>
        <v>#N/A</v>
      </c>
      <c r="G228" s="39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4226104811643</v>
      </c>
      <c r="C229" s="39" t="e">
        <f aca="false">VLOOKUP(A229,'BD-202605'!$A$1:$A$239,1,0)</f>
        <v>#N/A</v>
      </c>
      <c r="D229" s="39" t="e">
        <f aca="false">VLOOKUP(A229,'BD-202604'!$A$1:$A$239,1,0)</f>
        <v>#N/A</v>
      </c>
      <c r="E229" s="39" t="e">
        <f aca="false">VLOOKUP(A229,'BD-202603'!$A$2:$A$214,1,0)</f>
        <v>#N/A</v>
      </c>
      <c r="F229" s="39" t="e">
        <f aca="false">VLOOKUP(A229,'BD-202602'!$A$2:$A$189,1,0)</f>
        <v>#N/A</v>
      </c>
      <c r="G229" s="39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4226104811665</v>
      </c>
      <c r="C230" s="39" t="e">
        <f aca="false">VLOOKUP(A230,'BD-202605'!$A$1:$A$239,1,0)</f>
        <v>#N/A</v>
      </c>
      <c r="D230" s="39" t="e">
        <f aca="false">VLOOKUP(A230,'BD-202604'!$A$1:$A$239,1,0)</f>
        <v>#N/A</v>
      </c>
      <c r="E230" s="39" t="e">
        <f aca="false">VLOOKUP(A230,'BD-202603'!$A$2:$A$214,1,0)</f>
        <v>#N/A</v>
      </c>
      <c r="F230" s="39" t="e">
        <f aca="false">VLOOKUP(A230,'BD-202602'!$A$2:$A$189,1,0)</f>
        <v>#N/A</v>
      </c>
      <c r="G230" s="39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4226104813150</v>
      </c>
      <c r="C231" s="39" t="e">
        <f aca="false">VLOOKUP(A231,'BD-202605'!$A$1:$A$239,1,0)</f>
        <v>#N/A</v>
      </c>
      <c r="D231" s="39" t="e">
        <f aca="false">VLOOKUP(A231,'BD-202604'!$A$1:$A$239,1,0)</f>
        <v>#N/A</v>
      </c>
      <c r="E231" s="39" t="e">
        <f aca="false">VLOOKUP(A231,'BD-202603'!$A$2:$A$214,1,0)</f>
        <v>#N/A</v>
      </c>
      <c r="F231" s="39" t="e">
        <f aca="false">VLOOKUP(A231,'BD-202602'!$A$2:$A$189,1,0)</f>
        <v>#N/A</v>
      </c>
      <c r="G231" s="39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4226104819310</v>
      </c>
      <c r="C232" s="39" t="e">
        <f aca="false">VLOOKUP(A232,'BD-202605'!$A$1:$A$239,1,0)</f>
        <v>#N/A</v>
      </c>
      <c r="D232" s="39" t="e">
        <f aca="false">VLOOKUP(A232,'BD-202604'!$A$1:$A$239,1,0)</f>
        <v>#N/A</v>
      </c>
      <c r="E232" s="39" t="e">
        <f aca="false">VLOOKUP(A232,'BD-202603'!$A$2:$A$214,1,0)</f>
        <v>#N/A</v>
      </c>
      <c r="F232" s="39" t="e">
        <f aca="false">VLOOKUP(A232,'BD-202602'!$A$2:$A$189,1,0)</f>
        <v>#N/A</v>
      </c>
      <c r="G232" s="39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4226104819926</v>
      </c>
      <c r="C233" s="39" t="e">
        <f aca="false">VLOOKUP(A233,'BD-202605'!$A$1:$A$239,1,0)</f>
        <v>#N/A</v>
      </c>
      <c r="D233" s="39" t="e">
        <f aca="false">VLOOKUP(A233,'BD-202604'!$A$1:$A$239,1,0)</f>
        <v>#N/A</v>
      </c>
      <c r="E233" s="39" t="e">
        <f aca="false">VLOOKUP(A233,'BD-202603'!$A$2:$A$214,1,0)</f>
        <v>#N/A</v>
      </c>
      <c r="F233" s="39" t="e">
        <f aca="false">VLOOKUP(A233,'BD-202602'!$A$2:$A$189,1,0)</f>
        <v>#N/A</v>
      </c>
      <c r="G233" s="39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4226104821114</v>
      </c>
      <c r="C234" s="39" t="e">
        <f aca="false">VLOOKUP(A234,'BD-202605'!$A$1:$A$239,1,0)</f>
        <v>#N/A</v>
      </c>
      <c r="D234" s="39" t="e">
        <f aca="false">VLOOKUP(A234,'BD-202604'!$A$1:$A$239,1,0)</f>
        <v>#N/A</v>
      </c>
      <c r="E234" s="39" t="e">
        <f aca="false">VLOOKUP(A234,'BD-202603'!$A$2:$A$214,1,0)</f>
        <v>#N/A</v>
      </c>
      <c r="F234" s="39" t="e">
        <f aca="false">VLOOKUP(A234,'BD-202602'!$A$2:$A$189,1,0)</f>
        <v>#N/A</v>
      </c>
      <c r="G234" s="39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4226104822863</v>
      </c>
      <c r="C235" s="39" t="e">
        <f aca="false">VLOOKUP(A235,'BD-202605'!$A$1:$A$239,1,0)</f>
        <v>#N/A</v>
      </c>
      <c r="D235" s="39" t="e">
        <f aca="false">VLOOKUP(A235,'BD-202604'!$A$1:$A$239,1,0)</f>
        <v>#N/A</v>
      </c>
      <c r="E235" s="39" t="e">
        <f aca="false">VLOOKUP(A235,'BD-202603'!$A$2:$A$214,1,0)</f>
        <v>#N/A</v>
      </c>
      <c r="F235" s="39" t="e">
        <f aca="false">VLOOKUP(A235,'BD-202602'!$A$2:$A$189,1,0)</f>
        <v>#N/A</v>
      </c>
      <c r="G235" s="39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4226104824579</v>
      </c>
      <c r="C236" s="39" t="e">
        <f aca="false">VLOOKUP(A236,'BD-202605'!$A$1:$A$239,1,0)</f>
        <v>#N/A</v>
      </c>
      <c r="D236" s="39" t="e">
        <f aca="false">VLOOKUP(A236,'BD-202604'!$A$1:$A$239,1,0)</f>
        <v>#N/A</v>
      </c>
      <c r="E236" s="39" t="e">
        <f aca="false">VLOOKUP(A236,'BD-202603'!$A$2:$A$214,1,0)</f>
        <v>#N/A</v>
      </c>
      <c r="F236" s="39" t="e">
        <f aca="false">VLOOKUP(A236,'BD-202602'!$A$2:$A$189,1,0)</f>
        <v>#N/A</v>
      </c>
      <c r="G236" s="39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4226104828715</v>
      </c>
      <c r="C237" s="39" t="e">
        <f aca="false">VLOOKUP(A237,'BD-202605'!$A$1:$A$239,1,0)</f>
        <v>#N/A</v>
      </c>
      <c r="D237" s="39" t="e">
        <f aca="false">VLOOKUP(A237,'BD-202604'!$A$1:$A$239,1,0)</f>
        <v>#N/A</v>
      </c>
      <c r="E237" s="39" t="e">
        <f aca="false">VLOOKUP(A237,'BD-202603'!$A$2:$A$214,1,0)</f>
        <v>#N/A</v>
      </c>
      <c r="F237" s="39" t="e">
        <f aca="false">VLOOKUP(A237,'BD-202602'!$A$2:$A$189,1,0)</f>
        <v>#N/A</v>
      </c>
      <c r="G237" s="39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4226104831432</v>
      </c>
      <c r="C238" s="39" t="e">
        <f aca="false">VLOOKUP(A238,'BD-202605'!$A$1:$A$239,1,0)</f>
        <v>#N/A</v>
      </c>
      <c r="D238" s="39" t="e">
        <f aca="false">VLOOKUP(A238,'BD-202604'!$A$1:$A$239,1,0)</f>
        <v>#N/A</v>
      </c>
      <c r="E238" s="39" t="e">
        <f aca="false">VLOOKUP(A238,'BD-202603'!$A$2:$A$214,1,0)</f>
        <v>#N/A</v>
      </c>
      <c r="F238" s="39" t="e">
        <f aca="false">VLOOKUP(A238,'BD-202602'!$A$2:$A$189,1,0)</f>
        <v>#N/A</v>
      </c>
      <c r="G238" s="39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4226104831509</v>
      </c>
      <c r="C239" s="39" t="e">
        <f aca="false">VLOOKUP(A239,'BD-202605'!$A$1:$A$239,1,0)</f>
        <v>#N/A</v>
      </c>
      <c r="D239" s="39" t="e">
        <f aca="false">VLOOKUP(A239,'BD-202604'!$A$1:$A$239,1,0)</f>
        <v>#N/A</v>
      </c>
      <c r="E239" s="39" t="e">
        <f aca="false">VLOOKUP(A239,'BD-202603'!$A$2:$A$214,1,0)</f>
        <v>#N/A</v>
      </c>
      <c r="F239" s="39" t="e">
        <f aca="false">VLOOKUP(A239,'BD-202602'!$A$2:$A$189,1,0)</f>
        <v>#N/A</v>
      </c>
      <c r="G239" s="39" t="e">
        <f aca="false">VLOOKUP(A239,'BD-202601'!$A$1:$A$198,1,0)</f>
        <v>#N/A</v>
      </c>
    </row>
    <row r="240" customFormat="false" ht="15" hidden="false" customHeight="false" outlineLevel="0" collapsed="false">
      <c r="A240" s="18" t="n">
        <v>4226104831861</v>
      </c>
      <c r="C240" s="39" t="e">
        <f aca="false">VLOOKUP(A240,'BD-202605'!$A$1:$A$239,1,0)</f>
        <v>#N/A</v>
      </c>
      <c r="D240" s="39" t="e">
        <f aca="false">VLOOKUP(A240,'BD-202604'!$A$1:$A$239,1,0)</f>
        <v>#N/A</v>
      </c>
      <c r="E240" s="39" t="e">
        <f aca="false">VLOOKUP(A240,'BD-202603'!$A$2:$A$214,1,0)</f>
        <v>#N/A</v>
      </c>
      <c r="F240" s="39" t="e">
        <f aca="false">VLOOKUP(A240,'BD-202602'!$A$2:$A$189,1,0)</f>
        <v>#N/A</v>
      </c>
      <c r="G240" s="39" t="e">
        <f aca="false">VLOOKUP(A240,'BD-202601'!$A$1:$A$198,1,0)</f>
        <v>#N/A</v>
      </c>
    </row>
    <row r="241" customFormat="false" ht="15" hidden="false" customHeight="false" outlineLevel="0" collapsed="false">
      <c r="A241" s="18" t="n">
        <v>4226104831905</v>
      </c>
      <c r="C241" s="39" t="e">
        <f aca="false">VLOOKUP(A241,'BD-202605'!$A$1:$A$239,1,0)</f>
        <v>#N/A</v>
      </c>
      <c r="D241" s="39" t="e">
        <f aca="false">VLOOKUP(A241,'BD-202604'!$A$1:$A$239,1,0)</f>
        <v>#N/A</v>
      </c>
      <c r="E241" s="39" t="e">
        <f aca="false">VLOOKUP(A241,'BD-202603'!$A$2:$A$214,1,0)</f>
        <v>#N/A</v>
      </c>
      <c r="F241" s="39" t="e">
        <f aca="false">VLOOKUP(A241,'BD-202602'!$A$2:$A$189,1,0)</f>
        <v>#N/A</v>
      </c>
      <c r="G241" s="39" t="e">
        <f aca="false">VLOOKUP(A241,'BD-202601'!$A$1:$A$198,1,0)</f>
        <v>#N/A</v>
      </c>
    </row>
    <row r="242" customFormat="false" ht="15" hidden="false" customHeight="false" outlineLevel="0" collapsed="false">
      <c r="A242" s="18" t="n">
        <v>4226104831916</v>
      </c>
      <c r="C242" s="39" t="e">
        <f aca="false">VLOOKUP(A242,'BD-202605'!$A$1:$A$239,1,0)</f>
        <v>#N/A</v>
      </c>
      <c r="D242" s="39" t="e">
        <f aca="false">VLOOKUP(A242,'BD-202604'!$A$1:$A$239,1,0)</f>
        <v>#N/A</v>
      </c>
      <c r="E242" s="39" t="e">
        <f aca="false">VLOOKUP(A242,'BD-202603'!$A$2:$A$214,1,0)</f>
        <v>#N/A</v>
      </c>
      <c r="F242" s="39" t="e">
        <f aca="false">VLOOKUP(A242,'BD-202602'!$A$2:$A$189,1,0)</f>
        <v>#N/A</v>
      </c>
      <c r="G242" s="39" t="e">
        <f aca="false">VLOOKUP(A242,'BD-202601'!$A$1:$A$198,1,0)</f>
        <v>#N/A</v>
      </c>
    </row>
    <row r="243" customFormat="false" ht="15" hidden="false" customHeight="false" outlineLevel="0" collapsed="false">
      <c r="A243" s="18" t="n">
        <v>4226104836844</v>
      </c>
      <c r="C243" s="39" t="e">
        <f aca="false">VLOOKUP(A243,'BD-202605'!$A$1:$A$239,1,0)</f>
        <v>#N/A</v>
      </c>
      <c r="D243" s="39" t="e">
        <f aca="false">VLOOKUP(A243,'BD-202604'!$A$1:$A$239,1,0)</f>
        <v>#N/A</v>
      </c>
      <c r="E243" s="39" t="e">
        <f aca="false">VLOOKUP(A243,'BD-202603'!$A$2:$A$214,1,0)</f>
        <v>#N/A</v>
      </c>
      <c r="F243" s="39" t="e">
        <f aca="false">VLOOKUP(A243,'BD-202602'!$A$2:$A$189,1,0)</f>
        <v>#N/A</v>
      </c>
      <c r="G243" s="39" t="e">
        <f aca="false">VLOOKUP(A243,'BD-202601'!$A$1:$A$198,1,0)</f>
        <v>#N/A</v>
      </c>
    </row>
    <row r="244" customFormat="false" ht="15" hidden="false" customHeight="false" outlineLevel="0" collapsed="false">
      <c r="A244" s="18" t="n">
        <v>4226104840254</v>
      </c>
      <c r="C244" s="39" t="e">
        <f aca="false">VLOOKUP(A244,'BD-202605'!$A$1:$A$239,1,0)</f>
        <v>#N/A</v>
      </c>
      <c r="D244" s="39" t="e">
        <f aca="false">VLOOKUP(A244,'BD-202604'!$A$1:$A$239,1,0)</f>
        <v>#N/A</v>
      </c>
      <c r="E244" s="39" t="e">
        <f aca="false">VLOOKUP(A244,'BD-202603'!$A$2:$A$214,1,0)</f>
        <v>#N/A</v>
      </c>
      <c r="F244" s="39" t="e">
        <f aca="false">VLOOKUP(A244,'BD-202602'!$A$2:$A$189,1,0)</f>
        <v>#N/A</v>
      </c>
      <c r="G244" s="39" t="e">
        <f aca="false">VLOOKUP(A244,'BD-202601'!$A$1:$A$198,1,0)</f>
        <v>#N/A</v>
      </c>
    </row>
    <row r="245" customFormat="false" ht="15" hidden="false" customHeight="false" outlineLevel="0" collapsed="false">
      <c r="A245" s="18" t="n">
        <v>4226104840463</v>
      </c>
      <c r="C245" s="39" t="e">
        <f aca="false">VLOOKUP(A245,'BD-202605'!$A$1:$A$239,1,0)</f>
        <v>#N/A</v>
      </c>
      <c r="D245" s="39" t="e">
        <f aca="false">VLOOKUP(A245,'BD-202604'!$A$1:$A$239,1,0)</f>
        <v>#N/A</v>
      </c>
      <c r="E245" s="39" t="e">
        <f aca="false">VLOOKUP(A245,'BD-202603'!$A$2:$A$214,1,0)</f>
        <v>#N/A</v>
      </c>
      <c r="F245" s="39" t="e">
        <f aca="false">VLOOKUP(A245,'BD-202602'!$A$2:$A$189,1,0)</f>
        <v>#N/A</v>
      </c>
      <c r="G245" s="39" t="e">
        <f aca="false">VLOOKUP(A245,'BD-202601'!$A$1:$A$198,1,0)</f>
        <v>#N/A</v>
      </c>
    </row>
    <row r="246" customFormat="false" ht="15" hidden="false" customHeight="false" outlineLevel="0" collapsed="false">
      <c r="A246" s="18" t="n">
        <v>4226104840683</v>
      </c>
      <c r="C246" s="39" t="e">
        <f aca="false">VLOOKUP(A246,'BD-202605'!$A$1:$A$239,1,0)</f>
        <v>#N/A</v>
      </c>
      <c r="D246" s="39" t="e">
        <f aca="false">VLOOKUP(A246,'BD-202604'!$A$1:$A$239,1,0)</f>
        <v>#N/A</v>
      </c>
      <c r="E246" s="39" t="e">
        <f aca="false">VLOOKUP(A246,'BD-202603'!$A$2:$A$214,1,0)</f>
        <v>#N/A</v>
      </c>
      <c r="F246" s="39" t="e">
        <f aca="false">VLOOKUP(A246,'BD-202602'!$A$2:$A$189,1,0)</f>
        <v>#N/A</v>
      </c>
      <c r="G246" s="39" t="e">
        <f aca="false">VLOOKUP(A246,'BD-202601'!$A$1:$A$198,1,0)</f>
        <v>#N/A</v>
      </c>
    </row>
    <row r="247" customFormat="false" ht="15" hidden="false" customHeight="false" outlineLevel="0" collapsed="false">
      <c r="A247" s="18" t="n">
        <v>4226104843378</v>
      </c>
      <c r="C247" s="39" t="e">
        <f aca="false">VLOOKUP(A247,'BD-202605'!$A$1:$A$239,1,0)</f>
        <v>#N/A</v>
      </c>
      <c r="D247" s="39" t="e">
        <f aca="false">VLOOKUP(A247,'BD-202604'!$A$1:$A$239,1,0)</f>
        <v>#N/A</v>
      </c>
      <c r="E247" s="39" t="e">
        <f aca="false">VLOOKUP(A247,'BD-202603'!$A$2:$A$214,1,0)</f>
        <v>#N/A</v>
      </c>
      <c r="F247" s="39" t="e">
        <f aca="false">VLOOKUP(A247,'BD-202602'!$A$2:$A$189,1,0)</f>
        <v>#N/A</v>
      </c>
      <c r="G247" s="39" t="e">
        <f aca="false">VLOOKUP(A247,'BD-202601'!$A$1:$A$198,1,0)</f>
        <v>#N/A</v>
      </c>
    </row>
    <row r="248" customFormat="false" ht="15" hidden="false" customHeight="false" outlineLevel="0" collapsed="false">
      <c r="A248" s="18" t="n">
        <v>4226104847569</v>
      </c>
      <c r="C248" s="39" t="e">
        <f aca="false">VLOOKUP(A248,'BD-202605'!$A$1:$A$239,1,0)</f>
        <v>#N/A</v>
      </c>
      <c r="D248" s="39" t="e">
        <f aca="false">VLOOKUP(A248,'BD-202604'!$A$1:$A$239,1,0)</f>
        <v>#N/A</v>
      </c>
      <c r="E248" s="39" t="e">
        <f aca="false">VLOOKUP(A248,'BD-202603'!$A$2:$A$214,1,0)</f>
        <v>#N/A</v>
      </c>
      <c r="F248" s="39" t="e">
        <f aca="false">VLOOKUP(A248,'BD-202602'!$A$2:$A$189,1,0)</f>
        <v>#N/A</v>
      </c>
      <c r="G248" s="39" t="e">
        <f aca="false">VLOOKUP(A248,'BD-202601'!$A$1:$A$198,1,0)</f>
        <v>#N/A</v>
      </c>
    </row>
    <row r="249" customFormat="false" ht="15" hidden="false" customHeight="false" outlineLevel="0" collapsed="false">
      <c r="A249" s="18" t="n">
        <v>4226104847844</v>
      </c>
      <c r="C249" s="39" t="e">
        <f aca="false">VLOOKUP(A249,'BD-202605'!$A$1:$A$239,1,0)</f>
        <v>#N/A</v>
      </c>
      <c r="D249" s="39" t="e">
        <f aca="false">VLOOKUP(A249,'BD-202604'!$A$1:$A$239,1,0)</f>
        <v>#N/A</v>
      </c>
      <c r="E249" s="39" t="e">
        <f aca="false">VLOOKUP(A249,'BD-202603'!$A$2:$A$214,1,0)</f>
        <v>#N/A</v>
      </c>
      <c r="F249" s="39" t="e">
        <f aca="false">VLOOKUP(A249,'BD-202602'!$A$2:$A$189,1,0)</f>
        <v>#N/A</v>
      </c>
      <c r="G249" s="39" t="e">
        <f aca="false">VLOOKUP(A249,'BD-202601'!$A$1:$A$198,1,0)</f>
        <v>#N/A</v>
      </c>
    </row>
    <row r="250" customFormat="false" ht="15" hidden="false" customHeight="false" outlineLevel="0" collapsed="false">
      <c r="A250" s="18" t="n">
        <v>4226104849857</v>
      </c>
      <c r="C250" s="39" t="e">
        <f aca="false">VLOOKUP(A250,'BD-202605'!$A$1:$A$239,1,0)</f>
        <v>#N/A</v>
      </c>
      <c r="D250" s="39" t="e">
        <f aca="false">VLOOKUP(A250,'BD-202604'!$A$1:$A$239,1,0)</f>
        <v>#N/A</v>
      </c>
      <c r="E250" s="39" t="e">
        <f aca="false">VLOOKUP(A250,'BD-202603'!$A$2:$A$214,1,0)</f>
        <v>#N/A</v>
      </c>
      <c r="F250" s="39" t="e">
        <f aca="false">VLOOKUP(A250,'BD-202602'!$A$2:$A$189,1,0)</f>
        <v>#N/A</v>
      </c>
      <c r="G250" s="39" t="e">
        <f aca="false">VLOOKUP(A250,'BD-202601'!$A$1:$A$198,1,0)</f>
        <v>#N/A</v>
      </c>
    </row>
    <row r="251" customFormat="false" ht="15" hidden="false" customHeight="false" outlineLevel="0" collapsed="false">
      <c r="A251" s="18" t="n">
        <v>4226104852740</v>
      </c>
      <c r="C251" s="39" t="e">
        <f aca="false">VLOOKUP(A251,'BD-202605'!$A$1:$A$239,1,0)</f>
        <v>#N/A</v>
      </c>
      <c r="D251" s="39" t="e">
        <f aca="false">VLOOKUP(A251,'BD-202604'!$A$1:$A$239,1,0)</f>
        <v>#N/A</v>
      </c>
      <c r="E251" s="39" t="e">
        <f aca="false">VLOOKUP(A251,'BD-202603'!$A$2:$A$214,1,0)</f>
        <v>#N/A</v>
      </c>
      <c r="F251" s="39" t="e">
        <f aca="false">VLOOKUP(A251,'BD-202602'!$A$2:$A$189,1,0)</f>
        <v>#N/A</v>
      </c>
      <c r="G251" s="39" t="e">
        <f aca="false">VLOOKUP(A251,'BD-202601'!$A$1:$A$198,1,0)</f>
        <v>#N/A</v>
      </c>
    </row>
    <row r="252" customFormat="false" ht="15" hidden="false" customHeight="false" outlineLevel="0" collapsed="false">
      <c r="A252" s="18" t="n">
        <v>4226104856193</v>
      </c>
      <c r="C252" s="39" t="e">
        <f aca="false">VLOOKUP(A252,'BD-202605'!$A$1:$A$239,1,0)</f>
        <v>#N/A</v>
      </c>
      <c r="D252" s="39" t="e">
        <f aca="false">VLOOKUP(A252,'BD-202604'!$A$1:$A$239,1,0)</f>
        <v>#N/A</v>
      </c>
      <c r="E252" s="39" t="e">
        <f aca="false">VLOOKUP(A252,'BD-202603'!$A$2:$A$214,1,0)</f>
        <v>#N/A</v>
      </c>
      <c r="F252" s="39" t="e">
        <f aca="false">VLOOKUP(A252,'BD-202602'!$A$2:$A$189,1,0)</f>
        <v>#N/A</v>
      </c>
      <c r="G252" s="39" t="e">
        <f aca="false">VLOOKUP(A252,'BD-202601'!$A$1:$A$198,1,0)</f>
        <v>#N/A</v>
      </c>
    </row>
    <row r="253" customFormat="false" ht="15" hidden="false" customHeight="false" outlineLevel="0" collapsed="false">
      <c r="A253" s="18" t="n">
        <v>4226104858173</v>
      </c>
      <c r="C253" s="39" t="e">
        <f aca="false">VLOOKUP(A253,'BD-202605'!$A$1:$A$239,1,0)</f>
        <v>#N/A</v>
      </c>
      <c r="D253" s="39" t="e">
        <f aca="false">VLOOKUP(A253,'BD-202604'!$A$1:$A$239,1,0)</f>
        <v>#N/A</v>
      </c>
      <c r="E253" s="39" t="e">
        <f aca="false">VLOOKUP(A253,'BD-202603'!$A$2:$A$214,1,0)</f>
        <v>#N/A</v>
      </c>
      <c r="F253" s="39" t="e">
        <f aca="false">VLOOKUP(A253,'BD-202602'!$A$2:$A$189,1,0)</f>
        <v>#N/A</v>
      </c>
      <c r="G253" s="39" t="e">
        <f aca="false">VLOOKUP(A253,'BD-202601'!$A$1:$A$198,1,0)</f>
        <v>#N/A</v>
      </c>
    </row>
    <row r="254" customFormat="false" ht="15" hidden="false" customHeight="false" outlineLevel="0" collapsed="false">
      <c r="A254" s="18" t="n">
        <v>4226104861011</v>
      </c>
      <c r="C254" s="39" t="e">
        <f aca="false">VLOOKUP(A254,'BD-202605'!$A$1:$A$239,1,0)</f>
        <v>#N/A</v>
      </c>
      <c r="D254" s="39" t="e">
        <f aca="false">VLOOKUP(A254,'BD-202604'!$A$1:$A$239,1,0)</f>
        <v>#N/A</v>
      </c>
      <c r="E254" s="39" t="e">
        <f aca="false">VLOOKUP(A254,'BD-202603'!$A$2:$A$214,1,0)</f>
        <v>#N/A</v>
      </c>
      <c r="F254" s="39" t="e">
        <f aca="false">VLOOKUP(A254,'BD-202602'!$A$2:$A$189,1,0)</f>
        <v>#N/A</v>
      </c>
      <c r="G254" s="39" t="e">
        <f aca="false">VLOOKUP(A254,'BD-202601'!$A$1:$A$198,1,0)</f>
        <v>#N/A</v>
      </c>
    </row>
    <row r="255" customFormat="false" ht="15" hidden="false" customHeight="false" outlineLevel="0" collapsed="false">
      <c r="A255" s="18" t="n">
        <v>4226104861836</v>
      </c>
      <c r="C255" s="39" t="e">
        <f aca="false">VLOOKUP(A255,'BD-202605'!$A$1:$A$239,1,0)</f>
        <v>#N/A</v>
      </c>
      <c r="D255" s="39" t="e">
        <f aca="false">VLOOKUP(A255,'BD-202604'!$A$1:$A$239,1,0)</f>
        <v>#N/A</v>
      </c>
      <c r="E255" s="39" t="e">
        <f aca="false">VLOOKUP(A255,'BD-202603'!$A$2:$A$214,1,0)</f>
        <v>#N/A</v>
      </c>
      <c r="F255" s="39" t="e">
        <f aca="false">VLOOKUP(A255,'BD-202602'!$A$2:$A$189,1,0)</f>
        <v>#N/A</v>
      </c>
      <c r="G255" s="39" t="e">
        <f aca="false">VLOOKUP(A255,'BD-202601'!$A$1:$A$198,1,0)</f>
        <v>#N/A</v>
      </c>
    </row>
    <row r="256" customFormat="false" ht="15" hidden="false" customHeight="false" outlineLevel="0" collapsed="false">
      <c r="A256" s="18" t="n">
        <v>4226104871274</v>
      </c>
      <c r="C256" s="39" t="e">
        <f aca="false">VLOOKUP(A256,'BD-202605'!$A$1:$A$239,1,0)</f>
        <v>#N/A</v>
      </c>
      <c r="D256" s="39" t="e">
        <f aca="false">VLOOKUP(A256,'BD-202604'!$A$1:$A$239,1,0)</f>
        <v>#N/A</v>
      </c>
      <c r="E256" s="39" t="e">
        <f aca="false">VLOOKUP(A256,'BD-202603'!$A$2:$A$214,1,0)</f>
        <v>#N/A</v>
      </c>
      <c r="F256" s="39" t="e">
        <f aca="false">VLOOKUP(A256,'BD-202602'!$A$2:$A$189,1,0)</f>
        <v>#N/A</v>
      </c>
      <c r="G256" s="39" t="e">
        <f aca="false">VLOOKUP(A256,'BD-202601'!$A$1:$A$198,1,0)</f>
        <v>#N/A</v>
      </c>
    </row>
    <row r="257" customFormat="false" ht="15" hidden="false" customHeight="false" outlineLevel="0" collapsed="false">
      <c r="A257" s="18" t="n">
        <v>4226104878260</v>
      </c>
      <c r="C257" s="39" t="e">
        <f aca="false">VLOOKUP(A257,'BD-202605'!$A$1:$A$239,1,0)</f>
        <v>#N/A</v>
      </c>
      <c r="D257" s="39" t="e">
        <f aca="false">VLOOKUP(A257,'BD-202604'!$A$1:$A$239,1,0)</f>
        <v>#N/A</v>
      </c>
      <c r="E257" s="39" t="e">
        <f aca="false">VLOOKUP(A257,'BD-202603'!$A$2:$A$214,1,0)</f>
        <v>#N/A</v>
      </c>
      <c r="F257" s="39" t="e">
        <f aca="false">VLOOKUP(A257,'BD-202602'!$A$2:$A$189,1,0)</f>
        <v>#N/A</v>
      </c>
      <c r="G257" s="39" t="e">
        <f aca="false">VLOOKUP(A257,'BD-202601'!$A$1:$A$198,1,0)</f>
        <v>#N/A</v>
      </c>
    </row>
    <row r="258" customFormat="false" ht="15" hidden="false" customHeight="false" outlineLevel="0" collapsed="false">
      <c r="A258" s="18" t="n">
        <v>4226104881471</v>
      </c>
      <c r="C258" s="39" t="e">
        <f aca="false">VLOOKUP(A258,'BD-202605'!$A$1:$A$239,1,0)</f>
        <v>#N/A</v>
      </c>
      <c r="D258" s="39" t="e">
        <f aca="false">VLOOKUP(A258,'BD-202604'!$A$1:$A$239,1,0)</f>
        <v>#N/A</v>
      </c>
      <c r="E258" s="39" t="e">
        <f aca="false">VLOOKUP(A258,'BD-202603'!$A$2:$A$214,1,0)</f>
        <v>#N/A</v>
      </c>
      <c r="F258" s="39" t="e">
        <f aca="false">VLOOKUP(A258,'BD-202602'!$A$2:$A$189,1,0)</f>
        <v>#N/A</v>
      </c>
      <c r="G258" s="39" t="e">
        <f aca="false">VLOOKUP(A258,'BD-202601'!$A$1:$A$198,1,0)</f>
        <v>#N/A</v>
      </c>
    </row>
    <row r="259" customFormat="false" ht="15" hidden="false" customHeight="false" outlineLevel="0" collapsed="false">
      <c r="A259" s="18" t="n">
        <v>4226104882637</v>
      </c>
      <c r="C259" s="39" t="e">
        <f aca="false">VLOOKUP(A259,'BD-202605'!$A$1:$A$239,1,0)</f>
        <v>#N/A</v>
      </c>
      <c r="D259" s="39" t="e">
        <f aca="false">VLOOKUP(A259,'BD-202604'!$A$1:$A$239,1,0)</f>
        <v>#N/A</v>
      </c>
      <c r="E259" s="39" t="e">
        <f aca="false">VLOOKUP(A259,'BD-202603'!$A$2:$A$214,1,0)</f>
        <v>#N/A</v>
      </c>
      <c r="F259" s="39" t="e">
        <f aca="false">VLOOKUP(A259,'BD-202602'!$A$2:$A$189,1,0)</f>
        <v>#N/A</v>
      </c>
      <c r="G259" s="39" t="e">
        <f aca="false">VLOOKUP(A259,'BD-202601'!$A$1:$A$198,1,0)</f>
        <v>#N/A</v>
      </c>
    </row>
    <row r="260" customFormat="false" ht="15" hidden="false" customHeight="false" outlineLevel="0" collapsed="false">
      <c r="A260" s="18" t="n">
        <v>4226104913503</v>
      </c>
      <c r="C260" s="39" t="e">
        <f aca="false">VLOOKUP(A260,'BD-202605'!$A$1:$A$239,1,0)</f>
        <v>#N/A</v>
      </c>
      <c r="D260" s="39" t="e">
        <f aca="false">VLOOKUP(A260,'BD-202604'!$A$1:$A$239,1,0)</f>
        <v>#N/A</v>
      </c>
      <c r="E260" s="39" t="e">
        <f aca="false">VLOOKUP(A260,'BD-202603'!$A$2:$A$214,1,0)</f>
        <v>#N/A</v>
      </c>
      <c r="F260" s="39" t="e">
        <f aca="false">VLOOKUP(A260,'BD-202602'!$A$2:$A$189,1,0)</f>
        <v>#N/A</v>
      </c>
      <c r="G260" s="39" t="e">
        <f aca="false">VLOOKUP(A260,'BD-202601'!$A$1:$A$198,1,0)</f>
        <v>#N/A</v>
      </c>
    </row>
    <row r="261" customFormat="false" ht="15" hidden="false" customHeight="false" outlineLevel="0" collapsed="false">
      <c r="A261" s="18" t="n">
        <v>4226104919894</v>
      </c>
      <c r="C261" s="39" t="e">
        <f aca="false">VLOOKUP(A261,'BD-202605'!$A$1:$A$239,1,0)</f>
        <v>#N/A</v>
      </c>
      <c r="D261" s="39" t="e">
        <f aca="false">VLOOKUP(A261,'BD-202604'!$A$1:$A$239,1,0)</f>
        <v>#N/A</v>
      </c>
      <c r="E261" s="39" t="e">
        <f aca="false">VLOOKUP(A261,'BD-202603'!$A$2:$A$214,1,0)</f>
        <v>#N/A</v>
      </c>
      <c r="F261" s="39" t="e">
        <f aca="false">VLOOKUP(A261,'BD-202602'!$A$2:$A$189,1,0)</f>
        <v>#N/A</v>
      </c>
      <c r="G261" s="39" t="e">
        <f aca="false">VLOOKUP(A261,'BD-202601'!$A$1:$A$198,1,0)</f>
        <v>#N/A</v>
      </c>
    </row>
    <row r="262" customFormat="false" ht="15" hidden="false" customHeight="false" outlineLevel="0" collapsed="false">
      <c r="A262" s="18" t="n">
        <v>4226104922292</v>
      </c>
      <c r="C262" s="39" t="e">
        <f aca="false">VLOOKUP(A262,'BD-202605'!$A$1:$A$239,1,0)</f>
        <v>#N/A</v>
      </c>
      <c r="D262" s="39" t="e">
        <f aca="false">VLOOKUP(A262,'BD-202604'!$A$1:$A$239,1,0)</f>
        <v>#N/A</v>
      </c>
      <c r="E262" s="39" t="e">
        <f aca="false">VLOOKUP(A262,'BD-202603'!$A$2:$A$214,1,0)</f>
        <v>#N/A</v>
      </c>
      <c r="F262" s="39" t="e">
        <f aca="false">VLOOKUP(A262,'BD-202602'!$A$2:$A$189,1,0)</f>
        <v>#N/A</v>
      </c>
      <c r="G262" s="39" t="e">
        <f aca="false">VLOOKUP(A262,'BD-202601'!$A$1:$A$198,1,0)</f>
        <v>#N/A</v>
      </c>
    </row>
    <row r="263" customFormat="false" ht="15" hidden="false" customHeight="false" outlineLevel="0" collapsed="false">
      <c r="A263" s="18" t="n">
        <v>4226104922589</v>
      </c>
      <c r="C263" s="39" t="e">
        <f aca="false">VLOOKUP(A263,'BD-202605'!$A$1:$A$239,1,0)</f>
        <v>#N/A</v>
      </c>
      <c r="D263" s="39" t="e">
        <f aca="false">VLOOKUP(A263,'BD-202604'!$A$1:$A$239,1,0)</f>
        <v>#N/A</v>
      </c>
      <c r="E263" s="39" t="e">
        <f aca="false">VLOOKUP(A263,'BD-202603'!$A$2:$A$214,1,0)</f>
        <v>#N/A</v>
      </c>
      <c r="F263" s="39" t="e">
        <f aca="false">VLOOKUP(A263,'BD-202602'!$A$2:$A$189,1,0)</f>
        <v>#N/A</v>
      </c>
      <c r="G263" s="39" t="e">
        <f aca="false">VLOOKUP(A263,'BD-202601'!$A$1:$A$198,1,0)</f>
        <v>#N/A</v>
      </c>
    </row>
    <row r="264" customFormat="false" ht="15" hidden="false" customHeight="false" outlineLevel="0" collapsed="false">
      <c r="A264" s="18" t="n">
        <v>4226104935954</v>
      </c>
      <c r="C264" s="39" t="e">
        <f aca="false">VLOOKUP(A264,'BD-202605'!$A$1:$A$239,1,0)</f>
        <v>#N/A</v>
      </c>
      <c r="D264" s="39" t="e">
        <f aca="false">VLOOKUP(A264,'BD-202604'!$A$1:$A$239,1,0)</f>
        <v>#N/A</v>
      </c>
      <c r="E264" s="39" t="e">
        <f aca="false">VLOOKUP(A264,'BD-202603'!$A$2:$A$214,1,0)</f>
        <v>#N/A</v>
      </c>
      <c r="F264" s="39" t="e">
        <f aca="false">VLOOKUP(A264,'BD-202602'!$A$2:$A$189,1,0)</f>
        <v>#N/A</v>
      </c>
      <c r="G264" s="39" t="e">
        <f aca="false">VLOOKUP(A264,'BD-202601'!$A$1:$A$198,1,0)</f>
        <v>#N/A</v>
      </c>
    </row>
    <row r="265" customFormat="false" ht="15" hidden="false" customHeight="false" outlineLevel="0" collapsed="false">
      <c r="A265" s="18" t="n">
        <v>4226107057953</v>
      </c>
      <c r="C265" s="39" t="e">
        <f aca="false">VLOOKUP(A265,'BD-202605'!$A$1:$A$239,1,0)</f>
        <v>#N/A</v>
      </c>
      <c r="D265" s="39" t="e">
        <f aca="false">VLOOKUP(A265,'BD-202604'!$A$1:$A$239,1,0)</f>
        <v>#N/A</v>
      </c>
      <c r="E265" s="39" t="e">
        <f aca="false">VLOOKUP(A265,'BD-202603'!$A$2:$A$214,1,0)</f>
        <v>#N/A</v>
      </c>
      <c r="F265" s="39" t="e">
        <f aca="false">VLOOKUP(A265,'BD-202602'!$A$2:$A$189,1,0)</f>
        <v>#N/A</v>
      </c>
      <c r="G265" s="39" t="e">
        <f aca="false">VLOOKUP(A265,'BD-202601'!$A$1:$A$198,1,0)</f>
        <v>#N/A</v>
      </c>
    </row>
    <row r="266" customFormat="false" ht="15" hidden="false" customHeight="false" outlineLevel="0" collapsed="false">
      <c r="A266" s="18"/>
      <c r="C266" s="39" t="e">
        <f aca="false">VLOOKUP(A266,'BD-202605'!$A$1:$A$239,1,0)</f>
        <v>#N/A</v>
      </c>
      <c r="D266" s="39" t="e">
        <f aca="false">VLOOKUP(A266,'BD-202604'!$A$1:$A$239,1,0)</f>
        <v>#N/A</v>
      </c>
      <c r="E266" s="39" t="e">
        <f aca="false">VLOOKUP(A266,'BD-202603'!$A$2:$A$214,1,0)</f>
        <v>#N/A</v>
      </c>
      <c r="F266" s="39" t="e">
        <f aca="false">VLOOKUP(A266,'BD-202602'!$A$2:$A$189,1,0)</f>
        <v>#N/A</v>
      </c>
      <c r="G266" s="39" t="e">
        <f aca="false">VLOOKUP(A266,'BD-202601'!$A$1:$A$198,1,0)</f>
        <v>#N/A</v>
      </c>
    </row>
    <row r="267" customFormat="false" ht="15" hidden="false" customHeight="false" outlineLevel="0" collapsed="false">
      <c r="A267" s="18"/>
      <c r="C267" s="39" t="e">
        <f aca="false">VLOOKUP(A267,'BD-202605'!$A$1:$A$239,1,0)</f>
        <v>#N/A</v>
      </c>
      <c r="D267" s="39" t="e">
        <f aca="false">VLOOKUP(A267,'BD-202604'!$A$1:$A$239,1,0)</f>
        <v>#N/A</v>
      </c>
      <c r="E267" s="39" t="e">
        <f aca="false">VLOOKUP(A267,'BD-202603'!$A$2:$A$214,1,0)</f>
        <v>#N/A</v>
      </c>
      <c r="F267" s="39" t="e">
        <f aca="false">VLOOKUP(A267,'BD-202602'!$A$2:$A$189,1,0)</f>
        <v>#N/A</v>
      </c>
      <c r="G267" s="39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8"/>
    <col collapsed="false" customWidth="true" hidden="false" outlineLevel="0" max="16" min="16" style="0" width="14.86"/>
    <col collapsed="false" customWidth="true" hidden="false" outlineLevel="0" max="17" min="17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M1" s="2" t="s">
        <v>1083</v>
      </c>
      <c r="N1" s="48" t="s">
        <v>973</v>
      </c>
      <c r="O1" s="48" t="s">
        <v>949</v>
      </c>
      <c r="P1" s="48" t="s">
        <v>1084</v>
      </c>
      <c r="Q1" s="48" t="s">
        <v>951</v>
      </c>
    </row>
    <row r="2" customFormat="false" ht="15" hidden="false" customHeight="false" outlineLevel="0" collapsed="false">
      <c r="A2" s="18" t="n">
        <v>4226104725953</v>
      </c>
      <c r="B2" s="0" t="n">
        <v>21796.54</v>
      </c>
      <c r="C2" s="0" t="n">
        <v>406010692</v>
      </c>
      <c r="D2" s="46" t="s">
        <v>986</v>
      </c>
      <c r="E2" s="0" t="n">
        <v>2537788</v>
      </c>
      <c r="M2" s="2" t="s">
        <v>953</v>
      </c>
      <c r="N2" s="0" t="n">
        <v>61</v>
      </c>
      <c r="O2" s="23" t="n">
        <v>539902.24</v>
      </c>
      <c r="P2" s="23" t="n">
        <f aca="false">SUM(F2:F62)</f>
        <v>8433.06</v>
      </c>
      <c r="Q2" s="42" t="n">
        <f aca="false">SUM(O2:P2)</f>
        <v>548335.3</v>
      </c>
    </row>
    <row r="3" customFormat="false" ht="15" hidden="false" customHeight="false" outlineLevel="0" collapsed="false">
      <c r="A3" s="18" t="n">
        <v>4226104732817</v>
      </c>
      <c r="B3" s="0" t="n">
        <v>4672.61</v>
      </c>
      <c r="C3" s="0" t="n">
        <v>406040109</v>
      </c>
      <c r="D3" s="46" t="s">
        <v>986</v>
      </c>
      <c r="E3" s="0" t="n">
        <v>2537788</v>
      </c>
      <c r="M3" s="2" t="s">
        <v>955</v>
      </c>
      <c r="N3" s="0" t="n">
        <v>101</v>
      </c>
      <c r="O3" s="23" t="n">
        <v>1005083.68</v>
      </c>
      <c r="P3" s="23" t="n">
        <f aca="false">SUM(F63:F163)</f>
        <v>875.965</v>
      </c>
      <c r="Q3" s="42" t="n">
        <f aca="false">SUM(O3:P3)</f>
        <v>1005959.645</v>
      </c>
    </row>
    <row r="4" customFormat="false" ht="15" hidden="false" customHeight="false" outlineLevel="0" collapsed="false">
      <c r="A4" s="18" t="n">
        <v>4226104746402</v>
      </c>
      <c r="B4" s="0" t="n">
        <v>5622.2</v>
      </c>
      <c r="C4" s="0" t="n">
        <v>415030013</v>
      </c>
      <c r="D4" s="46" t="s">
        <v>986</v>
      </c>
      <c r="E4" s="0" t="n">
        <v>2537788</v>
      </c>
      <c r="M4" s="2" t="s">
        <v>974</v>
      </c>
      <c r="N4" s="0" t="n">
        <v>2</v>
      </c>
      <c r="O4" s="23" t="n">
        <v>90772.28</v>
      </c>
      <c r="P4" s="23" t="n">
        <v>0</v>
      </c>
      <c r="Q4" s="42" t="n">
        <f aca="false">SUM(O4:P4)</f>
        <v>90772.28</v>
      </c>
    </row>
    <row r="5" customFormat="false" ht="15" hidden="false" customHeight="false" outlineLevel="0" collapsed="false">
      <c r="A5" s="18" t="n">
        <v>4226104766697</v>
      </c>
      <c r="B5" s="0" t="n">
        <v>5336.27</v>
      </c>
      <c r="C5" s="0" t="n">
        <v>415020034</v>
      </c>
      <c r="D5" s="46" t="s">
        <v>986</v>
      </c>
      <c r="E5" s="0" t="n">
        <v>2537788</v>
      </c>
      <c r="M5" s="2" t="s">
        <v>956</v>
      </c>
      <c r="N5" s="0" t="n">
        <v>82</v>
      </c>
      <c r="O5" s="23" t="n">
        <v>519822.41</v>
      </c>
      <c r="P5" s="23" t="n">
        <f aca="false">SUM(F166:F247)</f>
        <v>248872.5</v>
      </c>
      <c r="Q5" s="42" t="n">
        <f aca="false">SUM(O5:P5)</f>
        <v>768694.91</v>
      </c>
    </row>
    <row r="6" customFormat="false" ht="15" hidden="false" customHeight="false" outlineLevel="0" collapsed="false">
      <c r="A6" s="18" t="n">
        <v>4226104767929</v>
      </c>
      <c r="B6" s="0" t="n">
        <v>7547.19</v>
      </c>
      <c r="C6" s="0" t="n">
        <v>406030049</v>
      </c>
      <c r="D6" s="46" t="s">
        <v>986</v>
      </c>
      <c r="E6" s="0" t="n">
        <v>2537788</v>
      </c>
      <c r="M6" s="2" t="s">
        <v>957</v>
      </c>
      <c r="N6" s="0" t="n">
        <v>13</v>
      </c>
      <c r="O6" s="23" t="n">
        <v>130640.15</v>
      </c>
      <c r="P6" s="23" t="n">
        <f aca="false">SUM(F248:F260)</f>
        <v>4337.34</v>
      </c>
      <c r="Q6" s="42" t="n">
        <f aca="false">SUM(O6:P6)</f>
        <v>134977.49</v>
      </c>
    </row>
    <row r="7" customFormat="false" ht="15" hidden="false" customHeight="false" outlineLevel="0" collapsed="false">
      <c r="A7" s="18" t="n">
        <v>4226104769030</v>
      </c>
      <c r="B7" s="0" t="n">
        <v>8364.15</v>
      </c>
      <c r="C7" s="0" t="n">
        <v>406030049</v>
      </c>
      <c r="D7" s="46" t="s">
        <v>986</v>
      </c>
      <c r="E7" s="0" t="n">
        <v>2537788</v>
      </c>
      <c r="M7" s="2" t="s">
        <v>958</v>
      </c>
      <c r="N7" s="0" t="n">
        <v>3</v>
      </c>
      <c r="O7" s="23" t="n">
        <v>27663.78</v>
      </c>
      <c r="P7" s="23" t="n">
        <v>0</v>
      </c>
      <c r="Q7" s="42" t="n">
        <f aca="false">SUM(O7:P7)</f>
        <v>27663.78</v>
      </c>
    </row>
    <row r="8" customFormat="false" ht="15" hidden="false" customHeight="false" outlineLevel="0" collapsed="false">
      <c r="A8" s="18" t="n">
        <v>4226104773110</v>
      </c>
      <c r="B8" s="0" t="n">
        <v>3169.13</v>
      </c>
      <c r="C8" s="0" t="n">
        <v>415020034</v>
      </c>
      <c r="D8" s="46" t="s">
        <v>986</v>
      </c>
      <c r="E8" s="0" t="n">
        <v>2537788</v>
      </c>
      <c r="M8" s="2" t="s">
        <v>951</v>
      </c>
      <c r="N8" s="0" t="n">
        <v>262</v>
      </c>
      <c r="O8" s="23" t="n">
        <v>2313884.54</v>
      </c>
      <c r="P8" s="23" t="n">
        <f aca="false">SUM(P2:P7)</f>
        <v>262518.865</v>
      </c>
      <c r="Q8" s="42" t="n">
        <f aca="false">SUM(O8:P8)</f>
        <v>2576403.405</v>
      </c>
    </row>
    <row r="9" customFormat="false" ht="15" hidden="false" customHeight="false" outlineLevel="0" collapsed="false">
      <c r="A9" s="18" t="n">
        <v>4226104774111</v>
      </c>
      <c r="B9" s="0" t="n">
        <v>9345.33</v>
      </c>
      <c r="C9" s="0" t="n">
        <v>406010650</v>
      </c>
      <c r="D9" s="46" t="s">
        <v>986</v>
      </c>
      <c r="E9" s="0" t="n">
        <v>2537788</v>
      </c>
    </row>
    <row r="10" customFormat="false" ht="15" hidden="false" customHeight="false" outlineLevel="0" collapsed="false">
      <c r="A10" s="18" t="n">
        <v>4226104779468</v>
      </c>
      <c r="B10" s="0" t="n">
        <v>23679.71</v>
      </c>
      <c r="C10" s="0" t="n">
        <v>406010935</v>
      </c>
      <c r="D10" s="46" t="s">
        <v>986</v>
      </c>
      <c r="E10" s="0" t="n">
        <v>2537788</v>
      </c>
    </row>
    <row r="11" customFormat="false" ht="15" hidden="false" customHeight="false" outlineLevel="0" collapsed="false">
      <c r="A11" s="18" t="n">
        <v>4226104783670</v>
      </c>
      <c r="B11" s="0" t="n">
        <v>8727.93</v>
      </c>
      <c r="C11" s="0" t="n">
        <v>406010650</v>
      </c>
      <c r="D11" s="46" t="s">
        <v>986</v>
      </c>
      <c r="E11" s="0" t="n">
        <v>2537788</v>
      </c>
    </row>
    <row r="12" customFormat="false" ht="15" hidden="false" customHeight="false" outlineLevel="0" collapsed="false">
      <c r="A12" s="18" t="n">
        <v>4226104786530</v>
      </c>
      <c r="B12" s="0" t="n">
        <v>4637.53</v>
      </c>
      <c r="C12" s="0" t="n">
        <v>406040060</v>
      </c>
      <c r="D12" s="46" t="s">
        <v>986</v>
      </c>
      <c r="E12" s="0" t="n">
        <v>2537788</v>
      </c>
    </row>
    <row r="13" customFormat="false" ht="15" hidden="false" customHeight="false" outlineLevel="0" collapsed="false">
      <c r="A13" s="18" t="n">
        <v>4226104780326</v>
      </c>
      <c r="B13" s="0" t="n">
        <v>2663.84</v>
      </c>
      <c r="C13" s="0" t="n">
        <v>406040044</v>
      </c>
      <c r="D13" s="46" t="s">
        <v>986</v>
      </c>
      <c r="E13" s="0" t="n">
        <v>2537788</v>
      </c>
    </row>
    <row r="14" customFormat="false" ht="15" hidden="false" customHeight="false" outlineLevel="0" collapsed="false">
      <c r="A14" s="18" t="n">
        <v>4226104794846</v>
      </c>
      <c r="B14" s="0" t="n">
        <v>11267.63</v>
      </c>
      <c r="C14" s="0" t="n">
        <v>406010650</v>
      </c>
      <c r="D14" s="46" t="s">
        <v>986</v>
      </c>
      <c r="E14" s="0" t="n">
        <v>2537788</v>
      </c>
    </row>
    <row r="15" customFormat="false" ht="15" hidden="false" customHeight="false" outlineLevel="0" collapsed="false">
      <c r="A15" s="18" t="n">
        <v>4226104798476</v>
      </c>
      <c r="B15" s="0" t="n">
        <v>9446.34</v>
      </c>
      <c r="C15" s="0" t="n">
        <v>406030022</v>
      </c>
      <c r="D15" s="46" t="s">
        <v>986</v>
      </c>
      <c r="E15" s="0" t="n">
        <v>2537788</v>
      </c>
    </row>
    <row r="16" customFormat="false" ht="15" hidden="false" customHeight="false" outlineLevel="0" collapsed="false">
      <c r="A16" s="18" t="n">
        <v>4226104798620</v>
      </c>
      <c r="B16" s="0" t="n">
        <v>7879.35</v>
      </c>
      <c r="C16" s="0" t="n">
        <v>406030049</v>
      </c>
      <c r="D16" s="46" t="s">
        <v>986</v>
      </c>
      <c r="E16" s="0" t="n">
        <v>2537788</v>
      </c>
    </row>
    <row r="17" customFormat="false" ht="15" hidden="false" customHeight="false" outlineLevel="0" collapsed="false">
      <c r="A17" s="18" t="n">
        <v>4226104792140</v>
      </c>
      <c r="B17" s="0" t="n">
        <v>8041.28</v>
      </c>
      <c r="C17" s="0" t="n">
        <v>406010676</v>
      </c>
      <c r="D17" s="46" t="s">
        <v>986</v>
      </c>
      <c r="E17" s="0" t="n">
        <v>2537788</v>
      </c>
    </row>
    <row r="18" customFormat="false" ht="15" hidden="false" customHeight="false" outlineLevel="0" collapsed="false">
      <c r="A18" s="18" t="n">
        <v>4226104802140</v>
      </c>
      <c r="B18" s="0" t="n">
        <v>5978.08</v>
      </c>
      <c r="C18" s="0" t="n">
        <v>406050066</v>
      </c>
      <c r="D18" s="46" t="s">
        <v>987</v>
      </c>
      <c r="E18" s="0" t="n">
        <v>2537788</v>
      </c>
      <c r="F18" s="0" t="n">
        <f aca="false">IFERROR(VLOOKUP(C18,premios!$A$1:$B$100,2,0),0)</f>
        <v>1445.78</v>
      </c>
    </row>
    <row r="19" customFormat="false" ht="15" hidden="false" customHeight="false" outlineLevel="0" collapsed="false">
      <c r="A19" s="18" t="n">
        <v>4226104802381</v>
      </c>
      <c r="B19" s="0" t="n">
        <v>6069.05</v>
      </c>
      <c r="C19" s="0" t="n">
        <v>406050040</v>
      </c>
      <c r="D19" s="46" t="s">
        <v>987</v>
      </c>
      <c r="E19" s="0" t="n">
        <v>2537788</v>
      </c>
      <c r="F19" s="0" t="n">
        <f aca="false">IFERROR(VLOOKUP(C19,premios!$A$1:$B$100,2,0),0)</f>
        <v>1466.5225</v>
      </c>
    </row>
    <row r="20" customFormat="false" ht="15" hidden="false" customHeight="false" outlineLevel="0" collapsed="false">
      <c r="A20" s="18" t="n">
        <v>4226104802392</v>
      </c>
      <c r="B20" s="0" t="n">
        <v>6069.05</v>
      </c>
      <c r="C20" s="0" t="n">
        <v>406050040</v>
      </c>
      <c r="D20" s="46" t="s">
        <v>987</v>
      </c>
      <c r="E20" s="0" t="n">
        <v>2537788</v>
      </c>
      <c r="F20" s="0" t="n">
        <f aca="false">IFERROR(VLOOKUP(C20,premios!$A$1:$B$100,2,0),0)</f>
        <v>1466.5225</v>
      </c>
    </row>
    <row r="21" customFormat="false" ht="15" hidden="false" customHeight="false" outlineLevel="0" collapsed="false">
      <c r="A21" s="18" t="n">
        <v>4226104804780</v>
      </c>
      <c r="B21" s="0" t="n">
        <v>7133.56</v>
      </c>
      <c r="C21" s="0" t="n">
        <v>406030049</v>
      </c>
      <c r="D21" s="46" t="s">
        <v>986</v>
      </c>
      <c r="E21" s="0" t="n">
        <v>2537788</v>
      </c>
    </row>
    <row r="22" customFormat="false" ht="15" hidden="false" customHeight="false" outlineLevel="0" collapsed="false">
      <c r="A22" s="18" t="n">
        <v>4226104805990</v>
      </c>
      <c r="B22" s="0" t="n">
        <v>10548.97</v>
      </c>
      <c r="C22" s="0" t="n">
        <v>406010650</v>
      </c>
      <c r="D22" s="46" t="s">
        <v>986</v>
      </c>
      <c r="E22" s="0" t="n">
        <v>2537788</v>
      </c>
    </row>
    <row r="23" customFormat="false" ht="15" hidden="false" customHeight="false" outlineLevel="0" collapsed="false">
      <c r="A23" s="18" t="n">
        <v>4226104806000</v>
      </c>
      <c r="B23" s="0" t="n">
        <v>6063.08</v>
      </c>
      <c r="C23" s="0" t="n">
        <v>406030030</v>
      </c>
      <c r="D23" s="46" t="s">
        <v>986</v>
      </c>
      <c r="E23" s="0" t="n">
        <v>2537788</v>
      </c>
    </row>
    <row r="24" customFormat="false" ht="15" hidden="false" customHeight="false" outlineLevel="0" collapsed="false">
      <c r="A24" s="18" t="n">
        <v>4226104810169</v>
      </c>
      <c r="B24" s="0" t="n">
        <v>6172.21</v>
      </c>
      <c r="C24" s="0" t="n">
        <v>406050031</v>
      </c>
      <c r="D24" s="46" t="s">
        <v>987</v>
      </c>
      <c r="E24" s="0" t="n">
        <v>2537788</v>
      </c>
      <c r="F24" s="0" t="n">
        <f aca="false">IFERROR(VLOOKUP(C24,premios!$A$1:$B$100,2,0),0)</f>
        <v>1492.3125</v>
      </c>
    </row>
    <row r="25" customFormat="false" ht="15" hidden="false" customHeight="false" outlineLevel="0" collapsed="false">
      <c r="A25" s="18" t="n">
        <v>4226104810510</v>
      </c>
      <c r="B25" s="0" t="n">
        <v>8652.07</v>
      </c>
      <c r="C25" s="0" t="n">
        <v>406010650</v>
      </c>
      <c r="D25" s="46" t="s">
        <v>987</v>
      </c>
      <c r="E25" s="0" t="n">
        <v>2537788</v>
      </c>
      <c r="F25" s="0" t="n">
        <f aca="false">IFERROR(VLOOKUP(C25,premios!$A$1:$B$100,2,0),0)</f>
        <v>0</v>
      </c>
    </row>
    <row r="26" customFormat="false" ht="15" hidden="false" customHeight="false" outlineLevel="0" collapsed="false">
      <c r="A26" s="18" t="n">
        <v>4226104811643</v>
      </c>
      <c r="B26" s="0" t="n">
        <v>2117.03</v>
      </c>
      <c r="C26" s="0" t="n">
        <v>406030014</v>
      </c>
      <c r="D26" s="46" t="s">
        <v>987</v>
      </c>
      <c r="E26" s="0" t="n">
        <v>2537788</v>
      </c>
      <c r="F26" s="0" t="n">
        <f aca="false">IFERROR(VLOOKUP(C26,premios!$A$1:$B$100,2,0),0)</f>
        <v>0</v>
      </c>
    </row>
    <row r="27" customFormat="false" ht="15" hidden="false" customHeight="false" outlineLevel="0" collapsed="false">
      <c r="A27" s="18" t="n">
        <v>4226104811665</v>
      </c>
      <c r="B27" s="0" t="n">
        <v>9073.46</v>
      </c>
      <c r="C27" s="0" t="n">
        <v>406050139</v>
      </c>
      <c r="D27" s="46" t="s">
        <v>987</v>
      </c>
      <c r="E27" s="0" t="n">
        <v>2537788</v>
      </c>
      <c r="F27" s="0" t="n">
        <f aca="false">IFERROR(VLOOKUP(C27,premios!$A$1:$B$100,2,0),0)</f>
        <v>1685.9575</v>
      </c>
    </row>
    <row r="28" customFormat="false" ht="15" hidden="false" customHeight="false" outlineLevel="0" collapsed="false">
      <c r="A28" s="18" t="n">
        <v>4226104813150</v>
      </c>
      <c r="B28" s="0" t="n">
        <v>6988.95</v>
      </c>
      <c r="C28" s="0" t="n">
        <v>406030049</v>
      </c>
      <c r="D28" s="46" t="s">
        <v>987</v>
      </c>
      <c r="E28" s="0" t="n">
        <v>2537788</v>
      </c>
      <c r="F28" s="0" t="n">
        <f aca="false">IFERROR(VLOOKUP(C28,premios!$A$1:$B$100,2,0),0)</f>
        <v>0</v>
      </c>
    </row>
    <row r="29" customFormat="false" ht="15" hidden="false" customHeight="false" outlineLevel="0" collapsed="false">
      <c r="A29" s="18" t="n">
        <v>4226104819310</v>
      </c>
      <c r="B29" s="0" t="n">
        <v>6885.89</v>
      </c>
      <c r="C29" s="0" t="n">
        <v>406030049</v>
      </c>
      <c r="D29" s="46" t="s">
        <v>986</v>
      </c>
      <c r="E29" s="0" t="n">
        <v>2537788</v>
      </c>
    </row>
    <row r="30" customFormat="false" ht="15" hidden="false" customHeight="false" outlineLevel="0" collapsed="false">
      <c r="A30" s="18" t="n">
        <v>4226104819926</v>
      </c>
      <c r="B30" s="0" t="n">
        <v>7616.55</v>
      </c>
      <c r="C30" s="0" t="n">
        <v>406030049</v>
      </c>
      <c r="D30" s="46" t="s">
        <v>986</v>
      </c>
      <c r="E30" s="0" t="n">
        <v>2537788</v>
      </c>
    </row>
    <row r="31" customFormat="false" ht="15" hidden="false" customHeight="false" outlineLevel="0" collapsed="false">
      <c r="A31" s="18" t="n">
        <v>4226104821114</v>
      </c>
      <c r="B31" s="0" t="n">
        <v>8457.35</v>
      </c>
      <c r="C31" s="0" t="n">
        <v>406030049</v>
      </c>
      <c r="D31" s="46" t="s">
        <v>986</v>
      </c>
      <c r="E31" s="0" t="n">
        <v>2537788</v>
      </c>
    </row>
    <row r="32" customFormat="false" ht="15" hidden="false" customHeight="false" outlineLevel="0" collapsed="false">
      <c r="A32" s="18" t="n">
        <v>4226104822863</v>
      </c>
      <c r="B32" s="0" t="n">
        <v>5240.62</v>
      </c>
      <c r="C32" s="0" t="n">
        <v>406011133</v>
      </c>
      <c r="D32" s="46" t="s">
        <v>987</v>
      </c>
      <c r="E32" s="0" t="n">
        <v>2537788</v>
      </c>
      <c r="F32" s="0" t="n">
        <f aca="false">IFERROR(VLOOKUP(C32,premios!$A$1:$B$100,2,0),0)</f>
        <v>0</v>
      </c>
    </row>
    <row r="33" customFormat="false" ht="15" hidden="false" customHeight="false" outlineLevel="0" collapsed="false">
      <c r="A33" s="18" t="n">
        <v>4226104828715</v>
      </c>
      <c r="B33" s="0" t="n">
        <v>2579.77</v>
      </c>
      <c r="C33" s="0" t="n">
        <v>415020034</v>
      </c>
      <c r="D33" s="46" t="s">
        <v>986</v>
      </c>
      <c r="E33" s="0" t="n">
        <v>2537788</v>
      </c>
    </row>
    <row r="34" customFormat="false" ht="15" hidden="false" customHeight="false" outlineLevel="0" collapsed="false">
      <c r="A34" s="18" t="n">
        <v>4226104831432</v>
      </c>
      <c r="B34" s="0" t="n">
        <v>39300.22</v>
      </c>
      <c r="C34" s="0" t="n">
        <v>415020034</v>
      </c>
      <c r="D34" s="46" t="s">
        <v>987</v>
      </c>
      <c r="E34" s="0" t="n">
        <v>2537788</v>
      </c>
      <c r="F34" s="0" t="n">
        <f aca="false">IFERROR(VLOOKUP(C34,premios!$A$1:$B$100,2,0),0)</f>
        <v>0</v>
      </c>
    </row>
    <row r="35" customFormat="false" ht="15" hidden="false" customHeight="false" outlineLevel="0" collapsed="false">
      <c r="A35" s="18" t="n">
        <v>4226104831509</v>
      </c>
      <c r="B35" s="0" t="n">
        <v>6429.8</v>
      </c>
      <c r="C35" s="0" t="n">
        <v>406030049</v>
      </c>
      <c r="D35" s="46" t="s">
        <v>986</v>
      </c>
      <c r="E35" s="0" t="n">
        <v>2537788</v>
      </c>
    </row>
    <row r="36" customFormat="false" ht="15" hidden="false" customHeight="false" outlineLevel="0" collapsed="false">
      <c r="A36" s="18" t="n">
        <v>4226104831861</v>
      </c>
      <c r="B36" s="0" t="n">
        <v>3883.69</v>
      </c>
      <c r="C36" s="0" t="n">
        <v>415010012</v>
      </c>
      <c r="D36" s="46" t="s">
        <v>986</v>
      </c>
      <c r="E36" s="0" t="n">
        <v>2537788</v>
      </c>
    </row>
    <row r="37" customFormat="false" ht="15" hidden="false" customHeight="false" outlineLevel="0" collapsed="false">
      <c r="A37" s="18" t="n">
        <v>4226104824579</v>
      </c>
      <c r="B37" s="0" t="n">
        <v>5884.35</v>
      </c>
      <c r="C37" s="0" t="n">
        <v>406040028</v>
      </c>
      <c r="D37" s="46" t="s">
        <v>986</v>
      </c>
      <c r="E37" s="0" t="n">
        <v>2537788</v>
      </c>
    </row>
    <row r="38" customFormat="false" ht="15" hidden="false" customHeight="false" outlineLevel="0" collapsed="false">
      <c r="A38" s="18" t="n">
        <v>4226104831916</v>
      </c>
      <c r="B38" s="0" t="n">
        <v>7742.25</v>
      </c>
      <c r="C38" s="0" t="n">
        <v>406030049</v>
      </c>
      <c r="D38" s="46" t="s">
        <v>986</v>
      </c>
      <c r="E38" s="0" t="n">
        <v>2537788</v>
      </c>
    </row>
    <row r="39" customFormat="false" ht="15" hidden="false" customHeight="false" outlineLevel="0" collapsed="false">
      <c r="A39" s="18" t="n">
        <v>4226104836844</v>
      </c>
      <c r="B39" s="0" t="n">
        <v>4732.56</v>
      </c>
      <c r="C39" s="0" t="n">
        <v>415010012</v>
      </c>
      <c r="D39" s="46" t="s">
        <v>986</v>
      </c>
      <c r="E39" s="0" t="n">
        <v>2537788</v>
      </c>
    </row>
    <row r="40" customFormat="false" ht="15" hidden="false" customHeight="false" outlineLevel="0" collapsed="false">
      <c r="A40" s="18" t="n">
        <v>4226104840254</v>
      </c>
      <c r="B40" s="0" t="n">
        <v>5062.01</v>
      </c>
      <c r="C40" s="0" t="n">
        <v>406030030</v>
      </c>
      <c r="D40" s="46" t="s">
        <v>986</v>
      </c>
      <c r="E40" s="0" t="n">
        <v>2537788</v>
      </c>
    </row>
    <row r="41" customFormat="false" ht="15" hidden="false" customHeight="false" outlineLevel="0" collapsed="false">
      <c r="A41" s="18" t="n">
        <v>4226104840463</v>
      </c>
      <c r="B41" s="0" t="n">
        <v>10274.43</v>
      </c>
      <c r="C41" s="0" t="n">
        <v>406030049</v>
      </c>
      <c r="D41" s="46" t="s">
        <v>986</v>
      </c>
      <c r="E41" s="0" t="n">
        <v>2537788</v>
      </c>
    </row>
    <row r="42" customFormat="false" ht="15" hidden="false" customHeight="false" outlineLevel="0" collapsed="false">
      <c r="A42" s="18" t="n">
        <v>4226104840683</v>
      </c>
      <c r="B42" s="0" t="n">
        <v>9277.47</v>
      </c>
      <c r="C42" s="0" t="n">
        <v>406010650</v>
      </c>
      <c r="D42" s="46" t="s">
        <v>986</v>
      </c>
      <c r="E42" s="0" t="n">
        <v>2537788</v>
      </c>
    </row>
    <row r="43" customFormat="false" ht="15" hidden="false" customHeight="false" outlineLevel="0" collapsed="false">
      <c r="A43" s="18" t="n">
        <v>4226104831905</v>
      </c>
      <c r="B43" s="0" t="n">
        <v>21902.85</v>
      </c>
      <c r="C43" s="0" t="n">
        <v>415020034</v>
      </c>
      <c r="D43" s="46" t="s">
        <v>986</v>
      </c>
      <c r="E43" s="0" t="n">
        <v>2537788</v>
      </c>
    </row>
    <row r="44" customFormat="false" ht="15" hidden="false" customHeight="false" outlineLevel="0" collapsed="false">
      <c r="A44" s="18" t="n">
        <v>4226104843378</v>
      </c>
      <c r="B44" s="0" t="n">
        <v>22982.29</v>
      </c>
      <c r="C44" s="0" t="n">
        <v>406010692</v>
      </c>
      <c r="D44" s="46" t="s">
        <v>986</v>
      </c>
      <c r="E44" s="0" t="n">
        <v>2537788</v>
      </c>
    </row>
    <row r="45" customFormat="false" ht="15" hidden="false" customHeight="false" outlineLevel="0" collapsed="false">
      <c r="A45" s="18" t="n">
        <v>4226104847569</v>
      </c>
      <c r="B45" s="0" t="n">
        <v>6894.9</v>
      </c>
      <c r="C45" s="0" t="n">
        <v>406030049</v>
      </c>
      <c r="D45" s="46" t="s">
        <v>987</v>
      </c>
      <c r="E45" s="0" t="n">
        <v>2537788</v>
      </c>
      <c r="F45" s="0" t="n">
        <f aca="false">IFERROR(VLOOKUP(C45,premios!$A$1:$B$100,2,0),0)</f>
        <v>0</v>
      </c>
    </row>
    <row r="46" customFormat="false" ht="15" hidden="false" customHeight="false" outlineLevel="0" collapsed="false">
      <c r="A46" s="18" t="n">
        <v>4226104847844</v>
      </c>
      <c r="B46" s="0" t="n">
        <v>6961.05</v>
      </c>
      <c r="C46" s="0" t="n">
        <v>406030049</v>
      </c>
      <c r="D46" s="46" t="s">
        <v>986</v>
      </c>
      <c r="E46" s="0" t="n">
        <v>2537788</v>
      </c>
    </row>
    <row r="47" customFormat="false" ht="15" hidden="false" customHeight="false" outlineLevel="0" collapsed="false">
      <c r="A47" s="18" t="n">
        <v>4226104852740</v>
      </c>
      <c r="B47" s="0" t="n">
        <v>1614.67</v>
      </c>
      <c r="C47" s="0" t="n">
        <v>406040052</v>
      </c>
      <c r="D47" s="46" t="s">
        <v>986</v>
      </c>
      <c r="E47" s="0" t="n">
        <v>2537788</v>
      </c>
    </row>
    <row r="48" customFormat="false" ht="15" hidden="false" customHeight="false" outlineLevel="0" collapsed="false">
      <c r="A48" s="18" t="n">
        <v>4226104856193</v>
      </c>
      <c r="B48" s="0" t="n">
        <v>24658.69</v>
      </c>
      <c r="C48" s="0" t="n">
        <v>406010692</v>
      </c>
      <c r="D48" s="46" t="s">
        <v>986</v>
      </c>
      <c r="E48" s="0" t="n">
        <v>2537788</v>
      </c>
    </row>
    <row r="49" customFormat="false" ht="15" hidden="false" customHeight="false" outlineLevel="0" collapsed="false">
      <c r="A49" s="18" t="n">
        <v>4226104849857</v>
      </c>
      <c r="B49" s="0" t="n">
        <v>5677.99</v>
      </c>
      <c r="C49" s="0" t="n">
        <v>406030049</v>
      </c>
      <c r="D49" s="46" t="s">
        <v>986</v>
      </c>
      <c r="E49" s="0" t="n">
        <v>2537788</v>
      </c>
    </row>
    <row r="50" customFormat="false" ht="15" hidden="false" customHeight="false" outlineLevel="0" collapsed="false">
      <c r="A50" s="18" t="n">
        <v>4226104861011</v>
      </c>
      <c r="B50" s="0" t="n">
        <v>9223.53</v>
      </c>
      <c r="C50" s="0" t="n">
        <v>406030049</v>
      </c>
      <c r="D50" s="46" t="s">
        <v>986</v>
      </c>
      <c r="E50" s="0" t="n">
        <v>2537788</v>
      </c>
    </row>
    <row r="51" customFormat="false" ht="15" hidden="false" customHeight="false" outlineLevel="0" collapsed="false">
      <c r="A51" s="18" t="n">
        <v>4226104861836</v>
      </c>
      <c r="B51" s="0" t="n">
        <v>7753.75</v>
      </c>
      <c r="C51" s="0" t="n">
        <v>406030049</v>
      </c>
      <c r="D51" s="46" t="s">
        <v>986</v>
      </c>
      <c r="E51" s="0" t="n">
        <v>2537788</v>
      </c>
    </row>
    <row r="52" customFormat="false" ht="15" hidden="false" customHeight="false" outlineLevel="0" collapsed="false">
      <c r="A52" s="18" t="n">
        <v>4226104858173</v>
      </c>
      <c r="B52" s="0" t="n">
        <v>9093.75</v>
      </c>
      <c r="C52" s="0" t="n">
        <v>406030049</v>
      </c>
      <c r="D52" s="46" t="s">
        <v>986</v>
      </c>
      <c r="E52" s="0" t="n">
        <v>2537788</v>
      </c>
    </row>
    <row r="53" customFormat="false" ht="15" hidden="false" customHeight="false" outlineLevel="0" collapsed="false">
      <c r="A53" s="18" t="n">
        <v>4226104878260</v>
      </c>
      <c r="B53" s="0" t="n">
        <v>2834.45</v>
      </c>
      <c r="C53" s="0" t="n">
        <v>406040052</v>
      </c>
      <c r="D53" s="46" t="s">
        <v>986</v>
      </c>
      <c r="E53" s="0" t="n">
        <v>2537788</v>
      </c>
    </row>
    <row r="54" customFormat="false" ht="15" hidden="false" customHeight="false" outlineLevel="0" collapsed="false">
      <c r="A54" s="18" t="n">
        <v>4226104871274</v>
      </c>
      <c r="B54" s="0" t="n">
        <v>11117.09</v>
      </c>
      <c r="C54" s="0" t="n">
        <v>415020034</v>
      </c>
      <c r="D54" s="46" t="s">
        <v>986</v>
      </c>
      <c r="E54" s="0" t="n">
        <v>2537788</v>
      </c>
    </row>
    <row r="55" customFormat="false" ht="15" hidden="false" customHeight="false" outlineLevel="0" collapsed="false">
      <c r="A55" s="18" t="n">
        <v>4226104882637</v>
      </c>
      <c r="B55" s="0" t="n">
        <v>7755.19</v>
      </c>
      <c r="C55" s="0" t="n">
        <v>406030049</v>
      </c>
      <c r="D55" s="46" t="s">
        <v>986</v>
      </c>
      <c r="E55" s="0" t="n">
        <v>2537788</v>
      </c>
    </row>
    <row r="56" customFormat="false" ht="15" hidden="false" customHeight="false" outlineLevel="0" collapsed="false">
      <c r="A56" s="18" t="n">
        <v>4226104881471</v>
      </c>
      <c r="B56" s="0" t="n">
        <v>3766.01</v>
      </c>
      <c r="C56" s="0" t="n">
        <v>415020034</v>
      </c>
      <c r="D56" s="46" t="s">
        <v>987</v>
      </c>
      <c r="E56" s="0" t="n">
        <v>2537788</v>
      </c>
      <c r="F56" s="0" t="n">
        <f aca="false">IFERROR(VLOOKUP(C56,premios!$A$1:$B$100,2,0),0)</f>
        <v>0</v>
      </c>
    </row>
    <row r="57" customFormat="false" ht="15" hidden="false" customHeight="false" outlineLevel="0" collapsed="false">
      <c r="A57" s="18" t="n">
        <v>4226104913503</v>
      </c>
      <c r="B57" s="0" t="n">
        <v>3630.04</v>
      </c>
      <c r="C57" s="0" t="n">
        <v>406050015</v>
      </c>
      <c r="D57" s="46" t="s">
        <v>986</v>
      </c>
      <c r="E57" s="0" t="n">
        <v>2537788</v>
      </c>
    </row>
    <row r="58" customFormat="false" ht="15" hidden="false" customHeight="false" outlineLevel="0" collapsed="false">
      <c r="A58" s="18" t="n">
        <v>4226104919894</v>
      </c>
      <c r="B58" s="0" t="n">
        <v>1318.41</v>
      </c>
      <c r="C58" s="0" t="n">
        <v>415010012</v>
      </c>
      <c r="D58" s="46" t="s">
        <v>986</v>
      </c>
      <c r="E58" s="0" t="n">
        <v>2537788</v>
      </c>
    </row>
    <row r="59" customFormat="false" ht="15" hidden="false" customHeight="false" outlineLevel="0" collapsed="false">
      <c r="A59" s="18" t="n">
        <v>4226104922292</v>
      </c>
      <c r="B59" s="0" t="n">
        <v>31589.66</v>
      </c>
      <c r="C59" s="0" t="n">
        <v>415020034</v>
      </c>
      <c r="D59" s="46" t="s">
        <v>987</v>
      </c>
      <c r="E59" s="0" t="n">
        <v>2537788</v>
      </c>
      <c r="F59" s="0" t="n">
        <f aca="false">IFERROR(VLOOKUP(C59,premios!$A$1:$B$100,2,0),0)</f>
        <v>0</v>
      </c>
    </row>
    <row r="60" customFormat="false" ht="15" hidden="false" customHeight="false" outlineLevel="0" collapsed="false">
      <c r="A60" s="18" t="n">
        <v>4226104922589</v>
      </c>
      <c r="B60" s="0" t="n">
        <v>3698.82</v>
      </c>
      <c r="C60" s="0" t="n">
        <v>406050015</v>
      </c>
      <c r="D60" s="46" t="s">
        <v>987</v>
      </c>
      <c r="E60" s="0" t="n">
        <v>2537788</v>
      </c>
      <c r="F60" s="0" t="n">
        <f aca="false">IFERROR(VLOOKUP(C60,premios!$A$1:$B$100,2,0),0)</f>
        <v>875.965</v>
      </c>
    </row>
    <row r="61" customFormat="false" ht="15" hidden="false" customHeight="false" outlineLevel="0" collapsed="false">
      <c r="A61" s="18" t="n">
        <v>4226104935954</v>
      </c>
      <c r="B61" s="0" t="n">
        <v>6531.71</v>
      </c>
      <c r="C61" s="0" t="n">
        <v>406030030</v>
      </c>
      <c r="D61" s="46" t="s">
        <v>986</v>
      </c>
      <c r="E61" s="0" t="n">
        <v>2537788</v>
      </c>
    </row>
    <row r="62" customFormat="false" ht="15" hidden="false" customHeight="false" outlineLevel="0" collapsed="false">
      <c r="A62" s="18" t="n">
        <v>4226107057953</v>
      </c>
      <c r="B62" s="0" t="n">
        <v>10467.89</v>
      </c>
      <c r="C62" s="0" t="n">
        <v>415020034</v>
      </c>
      <c r="D62" s="46" t="s">
        <v>987</v>
      </c>
      <c r="E62" s="0" t="n">
        <v>2537788</v>
      </c>
      <c r="F62" s="0" t="n">
        <f aca="false">IFERROR(VLOOKUP(C62,premios!$A$1:$B$100,2,0),0)</f>
        <v>0</v>
      </c>
    </row>
    <row r="63" customFormat="false" ht="15" hidden="false" customHeight="false" outlineLevel="0" collapsed="false">
      <c r="A63" s="18" t="n">
        <v>4226105355868</v>
      </c>
      <c r="B63" s="0" t="n">
        <v>14886.51</v>
      </c>
      <c r="C63" s="0" t="n">
        <v>406030022</v>
      </c>
      <c r="D63" s="46" t="s">
        <v>986</v>
      </c>
      <c r="E63" s="0" t="n">
        <v>2672839</v>
      </c>
    </row>
    <row r="64" customFormat="false" ht="15" hidden="false" customHeight="false" outlineLevel="0" collapsed="false">
      <c r="A64" s="18" t="n">
        <v>4226105364932</v>
      </c>
      <c r="B64" s="0" t="n">
        <v>1646.42</v>
      </c>
      <c r="C64" s="0" t="n">
        <v>408050519</v>
      </c>
      <c r="D64" s="46" t="s">
        <v>986</v>
      </c>
      <c r="E64" s="0" t="n">
        <v>2672839</v>
      </c>
    </row>
    <row r="65" customFormat="false" ht="15" hidden="false" customHeight="false" outlineLevel="0" collapsed="false">
      <c r="A65" s="18" t="n">
        <v>4226105379540</v>
      </c>
      <c r="B65" s="0" t="n">
        <v>8853.55</v>
      </c>
      <c r="C65" s="0" t="n">
        <v>406030049</v>
      </c>
      <c r="D65" s="46" t="s">
        <v>986</v>
      </c>
      <c r="E65" s="0" t="n">
        <v>2672839</v>
      </c>
    </row>
    <row r="66" customFormat="false" ht="15" hidden="false" customHeight="false" outlineLevel="0" collapsed="false">
      <c r="A66" s="18" t="n">
        <v>4226105414696</v>
      </c>
      <c r="B66" s="0" t="n">
        <v>9069</v>
      </c>
      <c r="C66" s="0" t="n">
        <v>406030049</v>
      </c>
      <c r="D66" s="46" t="s">
        <v>986</v>
      </c>
      <c r="E66" s="0" t="n">
        <v>2672839</v>
      </c>
    </row>
    <row r="67" customFormat="false" ht="15" hidden="false" customHeight="false" outlineLevel="0" collapsed="false">
      <c r="A67" s="18" t="n">
        <v>4226105415499</v>
      </c>
      <c r="B67" s="0" t="n">
        <v>9788.51</v>
      </c>
      <c r="C67" s="0" t="n">
        <v>406030022</v>
      </c>
      <c r="D67" s="46" t="s">
        <v>986</v>
      </c>
      <c r="E67" s="0" t="n">
        <v>2672839</v>
      </c>
    </row>
    <row r="68" customFormat="false" ht="15" hidden="false" customHeight="false" outlineLevel="0" collapsed="false">
      <c r="A68" s="18" t="n">
        <v>4226105415785</v>
      </c>
      <c r="B68" s="0" t="n">
        <v>6458.56</v>
      </c>
      <c r="C68" s="0" t="n">
        <v>406030030</v>
      </c>
      <c r="D68" s="46" t="s">
        <v>986</v>
      </c>
      <c r="E68" s="0" t="n">
        <v>2672839</v>
      </c>
    </row>
    <row r="69" customFormat="false" ht="15" hidden="false" customHeight="false" outlineLevel="0" collapsed="false">
      <c r="A69" s="18" t="n">
        <v>4226105419283</v>
      </c>
      <c r="B69" s="0" t="n">
        <v>6458.56</v>
      </c>
      <c r="C69" s="0" t="n">
        <v>406030022</v>
      </c>
      <c r="D69" s="46" t="s">
        <v>986</v>
      </c>
      <c r="E69" s="0" t="n">
        <v>2672839</v>
      </c>
    </row>
    <row r="70" customFormat="false" ht="15" hidden="false" customHeight="false" outlineLevel="0" collapsed="false">
      <c r="A70" s="18" t="n">
        <v>4226105426389</v>
      </c>
      <c r="B70" s="0" t="n">
        <v>9528.7</v>
      </c>
      <c r="C70" s="0" t="n">
        <v>406030049</v>
      </c>
      <c r="D70" s="46" t="s">
        <v>986</v>
      </c>
      <c r="E70" s="0" t="n">
        <v>2672839</v>
      </c>
    </row>
    <row r="71" customFormat="false" ht="15" hidden="false" customHeight="false" outlineLevel="0" collapsed="false">
      <c r="A71" s="18" t="n">
        <v>4226105441240</v>
      </c>
      <c r="B71" s="0" t="n">
        <v>8903.3</v>
      </c>
      <c r="C71" s="0" t="n">
        <v>406030049</v>
      </c>
      <c r="D71" s="46" t="s">
        <v>986</v>
      </c>
      <c r="E71" s="0" t="n">
        <v>2672839</v>
      </c>
    </row>
    <row r="72" customFormat="false" ht="15" hidden="false" customHeight="false" outlineLevel="0" collapsed="false">
      <c r="A72" s="18" t="n">
        <v>4226105444660</v>
      </c>
      <c r="B72" s="0" t="n">
        <v>9706.05</v>
      </c>
      <c r="C72" s="0" t="n">
        <v>406030049</v>
      </c>
      <c r="D72" s="46" t="s">
        <v>986</v>
      </c>
      <c r="E72" s="0" t="n">
        <v>2672839</v>
      </c>
    </row>
    <row r="73" customFormat="false" ht="15" hidden="false" customHeight="false" outlineLevel="0" collapsed="false">
      <c r="A73" s="18" t="n">
        <v>4226105453779</v>
      </c>
      <c r="B73" s="0" t="n">
        <v>20572.17</v>
      </c>
      <c r="C73" s="0" t="n">
        <v>415020034</v>
      </c>
      <c r="D73" s="46" t="s">
        <v>986</v>
      </c>
      <c r="E73" s="0" t="n">
        <v>2672839</v>
      </c>
    </row>
    <row r="74" customFormat="false" ht="15" hidden="false" customHeight="false" outlineLevel="0" collapsed="false">
      <c r="A74" s="18" t="n">
        <v>4226105462304</v>
      </c>
      <c r="B74" s="0" t="n">
        <v>24489.85</v>
      </c>
      <c r="C74" s="0" t="n">
        <v>406010692</v>
      </c>
      <c r="D74" s="46" t="s">
        <v>987</v>
      </c>
      <c r="E74" s="0" t="n">
        <v>2672839</v>
      </c>
      <c r="F74" s="0" t="n">
        <f aca="false">IFERROR(VLOOKUP(C74,premios!$A$1:$B$100,2,0),0)</f>
        <v>0</v>
      </c>
    </row>
    <row r="75" customFormat="false" ht="15" hidden="false" customHeight="false" outlineLevel="0" collapsed="false">
      <c r="A75" s="18" t="n">
        <v>4226105465417</v>
      </c>
      <c r="B75" s="0" t="n">
        <v>13040.81</v>
      </c>
      <c r="C75" s="0" t="n">
        <v>415020034</v>
      </c>
      <c r="D75" s="46" t="s">
        <v>986</v>
      </c>
      <c r="E75" s="0" t="n">
        <v>2672839</v>
      </c>
    </row>
    <row r="76" customFormat="false" ht="15" hidden="false" customHeight="false" outlineLevel="0" collapsed="false">
      <c r="A76" s="18" t="n">
        <v>4226105465550</v>
      </c>
      <c r="B76" s="0" t="n">
        <v>7647.2</v>
      </c>
      <c r="C76" s="0" t="n">
        <v>406030049</v>
      </c>
      <c r="D76" s="46" t="s">
        <v>986</v>
      </c>
      <c r="E76" s="0" t="n">
        <v>2672839</v>
      </c>
    </row>
    <row r="77" customFormat="false" ht="15" hidden="false" customHeight="false" outlineLevel="0" collapsed="false">
      <c r="A77" s="18" t="n">
        <v>4226105466055</v>
      </c>
      <c r="B77" s="0" t="n">
        <v>7399.72</v>
      </c>
      <c r="C77" s="0" t="n">
        <v>409010383</v>
      </c>
      <c r="D77" s="46" t="s">
        <v>986</v>
      </c>
      <c r="E77" s="0" t="n">
        <v>2672839</v>
      </c>
    </row>
    <row r="78" customFormat="false" ht="15" hidden="false" customHeight="false" outlineLevel="0" collapsed="false">
      <c r="A78" s="18" t="n">
        <v>4226105432208</v>
      </c>
      <c r="B78" s="0" t="n">
        <v>6951.45</v>
      </c>
      <c r="C78" s="0" t="n">
        <v>406040060</v>
      </c>
      <c r="D78" s="46" t="s">
        <v>986</v>
      </c>
      <c r="E78" s="0" t="n">
        <v>2672839</v>
      </c>
    </row>
    <row r="79" customFormat="false" ht="15" hidden="false" customHeight="false" outlineLevel="0" collapsed="false">
      <c r="A79" s="18" t="n">
        <v>4226105466803</v>
      </c>
      <c r="B79" s="0" t="n">
        <v>9509.36</v>
      </c>
      <c r="C79" s="0" t="n">
        <v>406030030</v>
      </c>
      <c r="D79" s="46" t="s">
        <v>986</v>
      </c>
      <c r="E79" s="0" t="n">
        <v>2672839</v>
      </c>
    </row>
    <row r="80" customFormat="false" ht="15" hidden="false" customHeight="false" outlineLevel="0" collapsed="false">
      <c r="A80" s="18" t="n">
        <v>4226105468398</v>
      </c>
      <c r="B80" s="0" t="n">
        <v>11254.29</v>
      </c>
      <c r="C80" s="0" t="n">
        <v>406030022</v>
      </c>
      <c r="D80" s="46" t="s">
        <v>986</v>
      </c>
      <c r="E80" s="0" t="n">
        <v>2672839</v>
      </c>
    </row>
    <row r="81" customFormat="false" ht="15" hidden="false" customHeight="false" outlineLevel="0" collapsed="false">
      <c r="A81" s="18" t="n">
        <v>4226105468409</v>
      </c>
      <c r="B81" s="0" t="n">
        <v>8258.56</v>
      </c>
      <c r="C81" s="0" t="n">
        <v>406030030</v>
      </c>
      <c r="D81" s="46" t="s">
        <v>986</v>
      </c>
      <c r="E81" s="0" t="n">
        <v>2672839</v>
      </c>
    </row>
    <row r="82" customFormat="false" ht="15" hidden="false" customHeight="false" outlineLevel="0" collapsed="false">
      <c r="A82" s="18" t="n">
        <v>4226105471698</v>
      </c>
      <c r="B82" s="0" t="n">
        <v>17292.93</v>
      </c>
      <c r="C82" s="0" t="n">
        <v>415020034</v>
      </c>
      <c r="D82" s="46" t="s">
        <v>986</v>
      </c>
      <c r="E82" s="0" t="n">
        <v>2672839</v>
      </c>
    </row>
    <row r="83" customFormat="false" ht="15" hidden="false" customHeight="false" outlineLevel="0" collapsed="false">
      <c r="A83" s="18" t="n">
        <v>4226105471775</v>
      </c>
      <c r="B83" s="0" t="n">
        <v>8872.6</v>
      </c>
      <c r="C83" s="0" t="n">
        <v>406030049</v>
      </c>
      <c r="D83" s="46" t="s">
        <v>986</v>
      </c>
      <c r="E83" s="0" t="n">
        <v>2672839</v>
      </c>
    </row>
    <row r="84" customFormat="false" ht="15" hidden="false" customHeight="false" outlineLevel="0" collapsed="false">
      <c r="A84" s="18" t="n">
        <v>4226105466451</v>
      </c>
      <c r="B84" s="0" t="n">
        <v>28511.27</v>
      </c>
      <c r="C84" s="0" t="n">
        <v>406010951</v>
      </c>
      <c r="D84" s="46" t="s">
        <v>986</v>
      </c>
      <c r="E84" s="0" t="n">
        <v>2672839</v>
      </c>
    </row>
    <row r="85" customFormat="false" ht="15" hidden="false" customHeight="false" outlineLevel="0" collapsed="false">
      <c r="A85" s="18" t="n">
        <v>4226105477605</v>
      </c>
      <c r="B85" s="0" t="n">
        <v>6879.41</v>
      </c>
      <c r="C85" s="0" t="n">
        <v>406030022</v>
      </c>
      <c r="D85" s="46" t="s">
        <v>986</v>
      </c>
      <c r="E85" s="0" t="n">
        <v>2672839</v>
      </c>
    </row>
    <row r="86" customFormat="false" ht="15" hidden="false" customHeight="false" outlineLevel="0" collapsed="false">
      <c r="A86" s="18" t="n">
        <v>4226105478100</v>
      </c>
      <c r="B86" s="0" t="n">
        <v>7064.91</v>
      </c>
      <c r="C86" s="0" t="n">
        <v>406030030</v>
      </c>
      <c r="D86" s="46" t="s">
        <v>986</v>
      </c>
      <c r="E86" s="0" t="n">
        <v>2672839</v>
      </c>
    </row>
    <row r="87" customFormat="false" ht="15" hidden="false" customHeight="false" outlineLevel="0" collapsed="false">
      <c r="A87" s="18" t="n">
        <v>4226105481147</v>
      </c>
      <c r="B87" s="0" t="n">
        <v>2490.29</v>
      </c>
      <c r="C87" s="0" t="n">
        <v>406040052</v>
      </c>
      <c r="D87" s="46" t="s">
        <v>986</v>
      </c>
      <c r="E87" s="0" t="n">
        <v>2672839</v>
      </c>
    </row>
    <row r="88" customFormat="false" ht="15" hidden="false" customHeight="false" outlineLevel="0" collapsed="false">
      <c r="A88" s="18" t="n">
        <v>4226105475009</v>
      </c>
      <c r="B88" s="0" t="n">
        <v>10306.05</v>
      </c>
      <c r="C88" s="0" t="n">
        <v>406030049</v>
      </c>
      <c r="D88" s="46" t="s">
        <v>986</v>
      </c>
      <c r="E88" s="0" t="n">
        <v>2672839</v>
      </c>
    </row>
    <row r="89" customFormat="false" ht="15" hidden="false" customHeight="false" outlineLevel="0" collapsed="false">
      <c r="A89" s="18" t="n">
        <v>4226105484326</v>
      </c>
      <c r="B89" s="0" t="n">
        <v>8429.82</v>
      </c>
      <c r="C89" s="0" t="n">
        <v>406010676</v>
      </c>
      <c r="D89" s="46" t="s">
        <v>986</v>
      </c>
      <c r="E89" s="0" t="n">
        <v>2672839</v>
      </c>
    </row>
    <row r="90" customFormat="false" ht="15" hidden="false" customHeight="false" outlineLevel="0" collapsed="false">
      <c r="A90" s="18" t="n">
        <v>4226105484425</v>
      </c>
      <c r="B90" s="0" t="n">
        <v>7052.21</v>
      </c>
      <c r="C90" s="0" t="n">
        <v>406030030</v>
      </c>
      <c r="D90" s="46" t="s">
        <v>986</v>
      </c>
      <c r="E90" s="0" t="n">
        <v>2672839</v>
      </c>
    </row>
    <row r="91" customFormat="false" ht="15" hidden="false" customHeight="false" outlineLevel="0" collapsed="false">
      <c r="A91" s="18" t="n">
        <v>4226105484293</v>
      </c>
      <c r="B91" s="0" t="n">
        <v>9788.51</v>
      </c>
      <c r="C91" s="0" t="n">
        <v>406030022</v>
      </c>
      <c r="D91" s="46" t="s">
        <v>986</v>
      </c>
      <c r="E91" s="0" t="n">
        <v>2672839</v>
      </c>
    </row>
    <row r="92" customFormat="false" ht="15" hidden="false" customHeight="false" outlineLevel="0" collapsed="false">
      <c r="A92" s="18" t="n">
        <v>4226105490937</v>
      </c>
      <c r="B92" s="0" t="n">
        <v>10300.75</v>
      </c>
      <c r="C92" s="0" t="n">
        <v>406030049</v>
      </c>
      <c r="D92" s="46" t="s">
        <v>986</v>
      </c>
      <c r="E92" s="0" t="n">
        <v>2672839</v>
      </c>
    </row>
    <row r="93" customFormat="false" ht="15" hidden="false" customHeight="false" outlineLevel="0" collapsed="false">
      <c r="A93" s="18" t="n">
        <v>4226105491740</v>
      </c>
      <c r="B93" s="0" t="n">
        <v>10490.17</v>
      </c>
      <c r="C93" s="0" t="n">
        <v>406010650</v>
      </c>
      <c r="D93" s="46" t="s">
        <v>986</v>
      </c>
      <c r="E93" s="0" t="n">
        <v>2672839</v>
      </c>
    </row>
    <row r="94" customFormat="false" ht="15" hidden="false" customHeight="false" outlineLevel="0" collapsed="false">
      <c r="A94" s="18" t="n">
        <v>4226105492840</v>
      </c>
      <c r="B94" s="0" t="n">
        <v>7052.21</v>
      </c>
      <c r="C94" s="0" t="n">
        <v>406030030</v>
      </c>
      <c r="D94" s="46" t="s">
        <v>986</v>
      </c>
      <c r="E94" s="0" t="n">
        <v>2672839</v>
      </c>
    </row>
    <row r="95" customFormat="false" ht="15" hidden="false" customHeight="false" outlineLevel="0" collapsed="false">
      <c r="A95" s="18" t="n">
        <v>4226105496976</v>
      </c>
      <c r="B95" s="0" t="n">
        <v>2228.56</v>
      </c>
      <c r="C95" s="0" t="n">
        <v>406040052</v>
      </c>
      <c r="D95" s="46" t="s">
        <v>986</v>
      </c>
      <c r="E95" s="0" t="n">
        <v>2672839</v>
      </c>
    </row>
    <row r="96" customFormat="false" ht="15" hidden="false" customHeight="false" outlineLevel="0" collapsed="false">
      <c r="A96" s="18" t="n">
        <v>4226105497911</v>
      </c>
      <c r="B96" s="0" t="n">
        <v>6429.8</v>
      </c>
      <c r="C96" s="0" t="n">
        <v>406030049</v>
      </c>
      <c r="D96" s="46" t="s">
        <v>986</v>
      </c>
      <c r="E96" s="0" t="n">
        <v>2672839</v>
      </c>
    </row>
    <row r="97" customFormat="false" ht="15" hidden="false" customHeight="false" outlineLevel="0" collapsed="false">
      <c r="A97" s="18" t="n">
        <v>4226105497922</v>
      </c>
      <c r="B97" s="0" t="n">
        <v>10635.24</v>
      </c>
      <c r="C97" s="0" t="n">
        <v>406030022</v>
      </c>
      <c r="D97" s="46" t="s">
        <v>986</v>
      </c>
      <c r="E97" s="0" t="n">
        <v>2672839</v>
      </c>
    </row>
    <row r="98" customFormat="false" ht="15" hidden="false" customHeight="false" outlineLevel="0" collapsed="false">
      <c r="A98" s="18" t="n">
        <v>4226105500166</v>
      </c>
      <c r="B98" s="0" t="n">
        <v>9509.36</v>
      </c>
      <c r="C98" s="0" t="n">
        <v>406030030</v>
      </c>
      <c r="D98" s="46" t="s">
        <v>986</v>
      </c>
      <c r="E98" s="0" t="n">
        <v>2672839</v>
      </c>
    </row>
    <row r="99" customFormat="false" ht="15" hidden="false" customHeight="false" outlineLevel="0" collapsed="false">
      <c r="A99" s="18" t="n">
        <v>4226105500199</v>
      </c>
      <c r="B99" s="0" t="n">
        <v>26416.17</v>
      </c>
      <c r="C99" s="0" t="n">
        <v>406010935</v>
      </c>
      <c r="D99" s="46" t="s">
        <v>986</v>
      </c>
      <c r="E99" s="0" t="n">
        <v>2672839</v>
      </c>
    </row>
    <row r="100" customFormat="false" ht="15" hidden="false" customHeight="false" outlineLevel="0" collapsed="false">
      <c r="A100" s="18" t="n">
        <v>4226105500232</v>
      </c>
      <c r="B100" s="0" t="n">
        <v>7559.48</v>
      </c>
      <c r="C100" s="0" t="n">
        <v>406010650</v>
      </c>
      <c r="D100" s="46" t="s">
        <v>987</v>
      </c>
      <c r="E100" s="0" t="n">
        <v>2672839</v>
      </c>
      <c r="F100" s="0" t="n">
        <f aca="false">IFERROR(VLOOKUP(C100,premios!$A$1:$B$100,2,0),0)</f>
        <v>0</v>
      </c>
    </row>
    <row r="101" customFormat="false" ht="15" hidden="false" customHeight="false" outlineLevel="0" collapsed="false">
      <c r="A101" s="18" t="n">
        <v>4226105500496</v>
      </c>
      <c r="B101" s="0" t="n">
        <v>2220.56</v>
      </c>
      <c r="C101" s="0" t="n">
        <v>406040052</v>
      </c>
      <c r="D101" s="46" t="s">
        <v>986</v>
      </c>
      <c r="E101" s="0" t="n">
        <v>2672839</v>
      </c>
    </row>
    <row r="102" customFormat="false" ht="15" hidden="false" customHeight="false" outlineLevel="0" collapsed="false">
      <c r="A102" s="18" t="n">
        <v>4226105501079</v>
      </c>
      <c r="B102" s="0" t="n">
        <v>6273.06</v>
      </c>
      <c r="C102" s="0" t="n">
        <v>406030030</v>
      </c>
      <c r="D102" s="46" t="s">
        <v>986</v>
      </c>
      <c r="E102" s="0" t="n">
        <v>2672839</v>
      </c>
    </row>
    <row r="103" customFormat="false" ht="15" hidden="false" customHeight="false" outlineLevel="0" collapsed="false">
      <c r="A103" s="18" t="n">
        <v>4226105501190</v>
      </c>
      <c r="B103" s="0" t="n">
        <v>7485.76</v>
      </c>
      <c r="C103" s="0" t="n">
        <v>406030030</v>
      </c>
      <c r="D103" s="46" t="s">
        <v>986</v>
      </c>
      <c r="E103" s="0" t="n">
        <v>2672839</v>
      </c>
    </row>
    <row r="104" customFormat="false" ht="15" hidden="false" customHeight="false" outlineLevel="0" collapsed="false">
      <c r="A104" s="18" t="n">
        <v>4226105500144</v>
      </c>
      <c r="B104" s="0" t="n">
        <v>27908.48</v>
      </c>
      <c r="C104" s="0" t="n">
        <v>406010951</v>
      </c>
      <c r="D104" s="46" t="s">
        <v>986</v>
      </c>
      <c r="E104" s="0" t="n">
        <v>2672839</v>
      </c>
    </row>
    <row r="105" customFormat="false" ht="15" hidden="false" customHeight="false" outlineLevel="0" collapsed="false">
      <c r="A105" s="18" t="n">
        <v>4226105501266</v>
      </c>
      <c r="B105" s="0" t="n">
        <v>7058.56</v>
      </c>
      <c r="C105" s="0" t="n">
        <v>406030030</v>
      </c>
      <c r="D105" s="46" t="s">
        <v>986</v>
      </c>
      <c r="E105" s="0" t="n">
        <v>2672839</v>
      </c>
    </row>
    <row r="106" customFormat="false" ht="15" hidden="false" customHeight="false" outlineLevel="0" collapsed="false">
      <c r="A106" s="18" t="n">
        <v>4226105501739</v>
      </c>
      <c r="B106" s="0" t="n">
        <v>35929.49</v>
      </c>
      <c r="C106" s="0" t="n">
        <v>415020034</v>
      </c>
      <c r="D106" s="46" t="s">
        <v>986</v>
      </c>
      <c r="E106" s="0" t="n">
        <v>2672839</v>
      </c>
    </row>
    <row r="107" customFormat="false" ht="15" hidden="false" customHeight="false" outlineLevel="0" collapsed="false">
      <c r="A107" s="18" t="n">
        <v>4226105503191</v>
      </c>
      <c r="B107" s="0" t="n">
        <v>4305.74</v>
      </c>
      <c r="C107" s="0" t="n">
        <v>406040060</v>
      </c>
      <c r="D107" s="46" t="s">
        <v>986</v>
      </c>
      <c r="E107" s="0" t="n">
        <v>2672839</v>
      </c>
    </row>
    <row r="108" customFormat="false" ht="15" hidden="false" customHeight="false" outlineLevel="0" collapsed="false">
      <c r="A108" s="18" t="n">
        <v>4226105503356</v>
      </c>
      <c r="B108" s="0" t="n">
        <v>9041.11</v>
      </c>
      <c r="C108" s="0" t="n">
        <v>406030022</v>
      </c>
      <c r="D108" s="46" t="s">
        <v>986</v>
      </c>
      <c r="E108" s="0" t="n">
        <v>2672839</v>
      </c>
    </row>
    <row r="109" customFormat="false" ht="15" hidden="false" customHeight="false" outlineLevel="0" collapsed="false">
      <c r="A109" s="18" t="n">
        <v>4226105507899</v>
      </c>
      <c r="B109" s="0" t="n">
        <v>7058.56</v>
      </c>
      <c r="C109" s="0" t="n">
        <v>406030030</v>
      </c>
      <c r="D109" s="46" t="s">
        <v>986</v>
      </c>
      <c r="E109" s="0" t="n">
        <v>2672839</v>
      </c>
    </row>
    <row r="110" customFormat="false" ht="15" hidden="false" customHeight="false" outlineLevel="0" collapsed="false">
      <c r="A110" s="18" t="n">
        <v>4226105501200</v>
      </c>
      <c r="B110" s="0" t="n">
        <v>6285.76</v>
      </c>
      <c r="C110" s="0" t="n">
        <v>406030030</v>
      </c>
      <c r="D110" s="46" t="s">
        <v>986</v>
      </c>
      <c r="E110" s="0" t="n">
        <v>2672839</v>
      </c>
    </row>
    <row r="111" customFormat="false" ht="15" hidden="false" customHeight="false" outlineLevel="0" collapsed="false">
      <c r="A111" s="18" t="n">
        <v>4226105508966</v>
      </c>
      <c r="B111" s="0" t="n">
        <v>9409.84</v>
      </c>
      <c r="C111" s="0" t="n">
        <v>406030022</v>
      </c>
      <c r="D111" s="46" t="s">
        <v>986</v>
      </c>
      <c r="E111" s="0" t="n">
        <v>2672839</v>
      </c>
    </row>
    <row r="112" customFormat="false" ht="15" hidden="false" customHeight="false" outlineLevel="0" collapsed="false">
      <c r="A112" s="18" t="n">
        <v>4226105513696</v>
      </c>
      <c r="B112" s="0" t="n">
        <v>8277.61</v>
      </c>
      <c r="C112" s="0" t="n">
        <v>406030030</v>
      </c>
      <c r="D112" s="46" t="s">
        <v>986</v>
      </c>
      <c r="E112" s="0" t="n">
        <v>2672839</v>
      </c>
    </row>
    <row r="113" customFormat="false" ht="15" hidden="false" customHeight="false" outlineLevel="0" collapsed="false">
      <c r="A113" s="18" t="n">
        <v>4226105514070</v>
      </c>
      <c r="B113" s="0" t="n">
        <v>13459.31</v>
      </c>
      <c r="C113" s="0" t="n">
        <v>406030022</v>
      </c>
      <c r="D113" s="46" t="s">
        <v>986</v>
      </c>
      <c r="E113" s="0" t="n">
        <v>2672839</v>
      </c>
    </row>
    <row r="114" customFormat="false" ht="15" hidden="false" customHeight="false" outlineLevel="0" collapsed="false">
      <c r="A114" s="18" t="n">
        <v>4226105507921</v>
      </c>
      <c r="B114" s="0" t="n">
        <v>8284.25</v>
      </c>
      <c r="C114" s="0" t="n">
        <v>406030049</v>
      </c>
      <c r="D114" s="46" t="s">
        <v>986</v>
      </c>
      <c r="E114" s="0" t="n">
        <v>2672839</v>
      </c>
    </row>
    <row r="115" customFormat="false" ht="15" hidden="false" customHeight="false" outlineLevel="0" collapsed="false">
      <c r="A115" s="18" t="n">
        <v>4226105517403</v>
      </c>
      <c r="B115" s="0" t="n">
        <v>18640.85</v>
      </c>
      <c r="C115" s="0" t="n">
        <v>415020034</v>
      </c>
      <c r="D115" s="46" t="s">
        <v>986</v>
      </c>
      <c r="E115" s="0" t="n">
        <v>2672839</v>
      </c>
    </row>
    <row r="116" customFormat="false" ht="15" hidden="false" customHeight="false" outlineLevel="0" collapsed="false">
      <c r="A116" s="18" t="n">
        <v>4226105517458</v>
      </c>
      <c r="B116" s="0" t="n">
        <v>6898.46</v>
      </c>
      <c r="C116" s="0" t="n">
        <v>406030030</v>
      </c>
      <c r="D116" s="46" t="s">
        <v>986</v>
      </c>
      <c r="E116" s="0" t="n">
        <v>2672839</v>
      </c>
    </row>
    <row r="117" customFormat="false" ht="15" hidden="false" customHeight="false" outlineLevel="0" collapsed="false">
      <c r="A117" s="18" t="n">
        <v>4226105517524</v>
      </c>
      <c r="B117" s="0" t="n">
        <v>7671.26</v>
      </c>
      <c r="C117" s="0" t="n">
        <v>406030030</v>
      </c>
      <c r="D117" s="46" t="s">
        <v>986</v>
      </c>
      <c r="E117" s="0" t="n">
        <v>2672839</v>
      </c>
    </row>
    <row r="118" customFormat="false" ht="15" hidden="false" customHeight="false" outlineLevel="0" collapsed="false">
      <c r="A118" s="18" t="n">
        <v>4226105517546</v>
      </c>
      <c r="B118" s="0" t="n">
        <v>6298.46</v>
      </c>
      <c r="C118" s="0" t="n">
        <v>406030030</v>
      </c>
      <c r="D118" s="46" t="s">
        <v>986</v>
      </c>
      <c r="E118" s="0" t="n">
        <v>2672839</v>
      </c>
    </row>
    <row r="119" customFormat="false" ht="15" hidden="false" customHeight="false" outlineLevel="0" collapsed="false">
      <c r="A119" s="18" t="n">
        <v>4226105517612</v>
      </c>
      <c r="B119" s="0" t="n">
        <v>8326.61</v>
      </c>
      <c r="C119" s="0" t="n">
        <v>406030022</v>
      </c>
      <c r="D119" s="46" t="s">
        <v>986</v>
      </c>
      <c r="E119" s="0" t="n">
        <v>2672839</v>
      </c>
    </row>
    <row r="120" customFormat="false" ht="15" hidden="false" customHeight="false" outlineLevel="0" collapsed="false">
      <c r="A120" s="18" t="n">
        <v>4226105517667</v>
      </c>
      <c r="B120" s="0" t="n">
        <v>8111.16</v>
      </c>
      <c r="C120" s="0" t="n">
        <v>406030030</v>
      </c>
      <c r="D120" s="46" t="s">
        <v>986</v>
      </c>
      <c r="E120" s="0" t="n">
        <v>2672839</v>
      </c>
    </row>
    <row r="121" customFormat="false" ht="15" hidden="false" customHeight="false" outlineLevel="0" collapsed="false">
      <c r="A121" s="18" t="n">
        <v>4226105517678</v>
      </c>
      <c r="B121" s="0" t="n">
        <v>6260.36</v>
      </c>
      <c r="C121" s="0" t="n">
        <v>406030030</v>
      </c>
      <c r="D121" s="46" t="s">
        <v>986</v>
      </c>
      <c r="E121" s="0" t="n">
        <v>2672839</v>
      </c>
    </row>
    <row r="122" customFormat="false" ht="15" hidden="false" customHeight="false" outlineLevel="0" collapsed="false">
      <c r="A122" s="18" t="n">
        <v>4226105517733</v>
      </c>
      <c r="B122" s="0" t="n">
        <v>6279.41</v>
      </c>
      <c r="C122" s="0" t="n">
        <v>406030030</v>
      </c>
      <c r="D122" s="46" t="s">
        <v>986</v>
      </c>
      <c r="E122" s="0" t="n">
        <v>2672839</v>
      </c>
    </row>
    <row r="123" customFormat="false" ht="15" hidden="false" customHeight="false" outlineLevel="0" collapsed="false">
      <c r="A123" s="18" t="n">
        <v>4226105517777</v>
      </c>
      <c r="B123" s="0" t="n">
        <v>6298.46</v>
      </c>
      <c r="C123" s="0" t="n">
        <v>406030030</v>
      </c>
      <c r="D123" s="46" t="s">
        <v>986</v>
      </c>
      <c r="E123" s="0" t="n">
        <v>2672839</v>
      </c>
    </row>
    <row r="124" customFormat="false" ht="15" hidden="false" customHeight="false" outlineLevel="0" collapsed="false">
      <c r="A124" s="18" t="n">
        <v>4226105517821</v>
      </c>
      <c r="B124" s="0" t="n">
        <v>5798.46</v>
      </c>
      <c r="C124" s="0" t="n">
        <v>406030030</v>
      </c>
      <c r="D124" s="46" t="s">
        <v>986</v>
      </c>
      <c r="E124" s="0" t="n">
        <v>2672839</v>
      </c>
    </row>
    <row r="125" customFormat="false" ht="15" hidden="false" customHeight="false" outlineLevel="0" collapsed="false">
      <c r="A125" s="18" t="n">
        <v>4226105521649</v>
      </c>
      <c r="B125" s="0" t="n">
        <v>8885.3</v>
      </c>
      <c r="C125" s="0" t="n">
        <v>406030049</v>
      </c>
      <c r="D125" s="46" t="s">
        <v>986</v>
      </c>
      <c r="E125" s="0" t="n">
        <v>2672839</v>
      </c>
    </row>
    <row r="126" customFormat="false" ht="15" hidden="false" customHeight="false" outlineLevel="0" collapsed="false">
      <c r="A126" s="18" t="n">
        <v>4226105523211</v>
      </c>
      <c r="B126" s="0" t="n">
        <v>12669.74</v>
      </c>
      <c r="C126" s="0" t="n">
        <v>406030022</v>
      </c>
      <c r="D126" s="46" t="s">
        <v>986</v>
      </c>
      <c r="E126" s="0" t="n">
        <v>2672839</v>
      </c>
    </row>
    <row r="127" customFormat="false" ht="15" hidden="false" customHeight="false" outlineLevel="0" collapsed="false">
      <c r="A127" s="18" t="n">
        <v>4226105517689</v>
      </c>
      <c r="B127" s="0" t="n">
        <v>6298.46</v>
      </c>
      <c r="C127" s="0" t="n">
        <v>406030030</v>
      </c>
      <c r="D127" s="46" t="s">
        <v>986</v>
      </c>
      <c r="E127" s="0" t="n">
        <v>2672839</v>
      </c>
    </row>
    <row r="128" customFormat="false" ht="15" hidden="false" customHeight="false" outlineLevel="0" collapsed="false">
      <c r="A128" s="18" t="n">
        <v>4226105525939</v>
      </c>
      <c r="B128" s="0" t="n">
        <v>5673.06</v>
      </c>
      <c r="C128" s="0" t="n">
        <v>406030030</v>
      </c>
      <c r="D128" s="46" t="s">
        <v>987</v>
      </c>
      <c r="E128" s="0" t="n">
        <v>2672839</v>
      </c>
      <c r="F128" s="0" t="n">
        <f aca="false">IFERROR(VLOOKUP(C128,premios!$A$1:$B$100,2,0),0)</f>
        <v>0</v>
      </c>
    </row>
    <row r="129" customFormat="false" ht="15" hidden="false" customHeight="false" outlineLevel="0" collapsed="false">
      <c r="A129" s="18" t="n">
        <v>4226105525972</v>
      </c>
      <c r="B129" s="0" t="n">
        <v>10496.52</v>
      </c>
      <c r="C129" s="0" t="n">
        <v>406010650</v>
      </c>
      <c r="D129" s="46" t="s">
        <v>986</v>
      </c>
      <c r="E129" s="0" t="n">
        <v>2672839</v>
      </c>
    </row>
    <row r="130" customFormat="false" ht="15" hidden="false" customHeight="false" outlineLevel="0" collapsed="false">
      <c r="A130" s="18" t="n">
        <v>4226105526489</v>
      </c>
      <c r="B130" s="0" t="n">
        <v>21833.95</v>
      </c>
      <c r="C130" s="0" t="n">
        <v>406010951</v>
      </c>
      <c r="D130" s="46" t="s">
        <v>987</v>
      </c>
      <c r="E130" s="0" t="n">
        <v>2672839</v>
      </c>
      <c r="F130" s="0" t="n">
        <f aca="false">IFERROR(VLOOKUP(C130,premios!$A$1:$B$100,2,0),0)</f>
        <v>0</v>
      </c>
    </row>
    <row r="131" customFormat="false" ht="15" hidden="false" customHeight="false" outlineLevel="0" collapsed="false">
      <c r="A131" s="18" t="n">
        <v>4226105529283</v>
      </c>
      <c r="B131" s="0" t="n">
        <v>6911.16</v>
      </c>
      <c r="C131" s="0" t="n">
        <v>406030030</v>
      </c>
      <c r="D131" s="46" t="s">
        <v>987</v>
      </c>
      <c r="E131" s="0" t="n">
        <v>2672839</v>
      </c>
      <c r="F131" s="0" t="n">
        <f aca="false">IFERROR(VLOOKUP(C131,premios!$A$1:$B$100,2,0),0)</f>
        <v>0</v>
      </c>
    </row>
    <row r="132" customFormat="false" ht="15" hidden="false" customHeight="false" outlineLevel="0" collapsed="false">
      <c r="A132" s="18" t="n">
        <v>4226105529448</v>
      </c>
      <c r="B132" s="0" t="n">
        <v>6439.51</v>
      </c>
      <c r="C132" s="0" t="n">
        <v>406030030</v>
      </c>
      <c r="D132" s="46" t="s">
        <v>986</v>
      </c>
      <c r="E132" s="0" t="n">
        <v>2672839</v>
      </c>
    </row>
    <row r="133" customFormat="false" ht="15" hidden="false" customHeight="false" outlineLevel="0" collapsed="false">
      <c r="A133" s="18" t="n">
        <v>4226105529790</v>
      </c>
      <c r="B133" s="0" t="n">
        <v>8271.26</v>
      </c>
      <c r="C133" s="0" t="n">
        <v>406030030</v>
      </c>
      <c r="D133" s="46" t="s">
        <v>986</v>
      </c>
      <c r="E133" s="0" t="n">
        <v>2672839</v>
      </c>
    </row>
    <row r="134" customFormat="false" ht="15" hidden="false" customHeight="false" outlineLevel="0" collapsed="false">
      <c r="A134" s="18" t="n">
        <v>4226105525906</v>
      </c>
      <c r="B134" s="0" t="n">
        <v>7658.56</v>
      </c>
      <c r="C134" s="0" t="n">
        <v>406030030</v>
      </c>
      <c r="D134" s="46" t="s">
        <v>986</v>
      </c>
      <c r="E134" s="0" t="n">
        <v>2672839</v>
      </c>
    </row>
    <row r="135" customFormat="false" ht="15" hidden="false" customHeight="false" outlineLevel="0" collapsed="false">
      <c r="A135" s="18" t="n">
        <v>4226105531296</v>
      </c>
      <c r="B135" s="0" t="n">
        <v>6297.56</v>
      </c>
      <c r="C135" s="0" t="n">
        <v>406040060</v>
      </c>
      <c r="D135" s="46" t="s">
        <v>986</v>
      </c>
      <c r="E135" s="0" t="n">
        <v>2672839</v>
      </c>
    </row>
    <row r="136" customFormat="false" ht="15" hidden="false" customHeight="false" outlineLevel="0" collapsed="false">
      <c r="A136" s="18" t="n">
        <v>4226105531330</v>
      </c>
      <c r="B136" s="0" t="n">
        <v>52070.65</v>
      </c>
      <c r="C136" s="0" t="n">
        <v>415020034</v>
      </c>
      <c r="D136" s="46" t="s">
        <v>986</v>
      </c>
      <c r="E136" s="0" t="n">
        <v>2672839</v>
      </c>
    </row>
    <row r="137" customFormat="false" ht="15" hidden="false" customHeight="false" outlineLevel="0" collapsed="false">
      <c r="A137" s="18" t="n">
        <v>4226105531450</v>
      </c>
      <c r="B137" s="0" t="n">
        <v>8826.61</v>
      </c>
      <c r="C137" s="0" t="n">
        <v>406030022</v>
      </c>
      <c r="D137" s="46" t="s">
        <v>986</v>
      </c>
      <c r="E137" s="0" t="n">
        <v>2672839</v>
      </c>
    </row>
    <row r="138" customFormat="false" ht="15" hidden="false" customHeight="false" outlineLevel="0" collapsed="false">
      <c r="A138" s="18" t="n">
        <v>4226105531890</v>
      </c>
      <c r="B138" s="0" t="n">
        <v>6292.11</v>
      </c>
      <c r="C138" s="0" t="n">
        <v>406030030</v>
      </c>
      <c r="D138" s="46" t="s">
        <v>986</v>
      </c>
      <c r="E138" s="0" t="n">
        <v>2672839</v>
      </c>
    </row>
    <row r="139" customFormat="false" ht="15" hidden="false" customHeight="false" outlineLevel="0" collapsed="false">
      <c r="A139" s="18" t="n">
        <v>4226105540020</v>
      </c>
      <c r="B139" s="0" t="n">
        <v>8668.07</v>
      </c>
      <c r="C139" s="0" t="n">
        <v>406010650</v>
      </c>
      <c r="D139" s="46" t="s">
        <v>987</v>
      </c>
      <c r="E139" s="0" t="n">
        <v>2672839</v>
      </c>
      <c r="F139" s="0" t="n">
        <f aca="false">IFERROR(VLOOKUP(C139,premios!$A$1:$B$100,2,0),0)</f>
        <v>0</v>
      </c>
    </row>
    <row r="140" customFormat="false" ht="15" hidden="false" customHeight="false" outlineLevel="0" collapsed="false">
      <c r="A140" s="18" t="n">
        <v>4226105531274</v>
      </c>
      <c r="B140" s="0" t="n">
        <v>2228.56</v>
      </c>
      <c r="C140" s="0" t="n">
        <v>406040052</v>
      </c>
      <c r="D140" s="46" t="s">
        <v>986</v>
      </c>
      <c r="E140" s="0" t="n">
        <v>2672839</v>
      </c>
    </row>
    <row r="141" customFormat="false" ht="15" hidden="false" customHeight="false" outlineLevel="0" collapsed="false">
      <c r="A141" s="18" t="n">
        <v>4226105540052</v>
      </c>
      <c r="B141" s="0" t="n">
        <v>2656.78</v>
      </c>
      <c r="C141" s="0" t="n">
        <v>406030014</v>
      </c>
      <c r="D141" s="46" t="s">
        <v>987</v>
      </c>
      <c r="E141" s="0" t="n">
        <v>2672839</v>
      </c>
      <c r="F141" s="0" t="n">
        <f aca="false">IFERROR(VLOOKUP(C141,premios!$A$1:$B$100,2,0),0)</f>
        <v>0</v>
      </c>
    </row>
    <row r="142" customFormat="false" ht="15" hidden="false" customHeight="false" outlineLevel="0" collapsed="false">
      <c r="A142" s="18" t="n">
        <v>4226105550887</v>
      </c>
      <c r="B142" s="0" t="n">
        <v>6285.76</v>
      </c>
      <c r="C142" s="0" t="n">
        <v>406030030</v>
      </c>
      <c r="D142" s="46" t="s">
        <v>986</v>
      </c>
      <c r="E142" s="0" t="n">
        <v>2672839</v>
      </c>
    </row>
    <row r="143" customFormat="false" ht="15" hidden="false" customHeight="false" outlineLevel="0" collapsed="false">
      <c r="A143" s="18" t="n">
        <v>4226105556960</v>
      </c>
      <c r="B143" s="0" t="n">
        <v>3706.82</v>
      </c>
      <c r="C143" s="0" t="n">
        <v>406050015</v>
      </c>
      <c r="D143" s="46" t="s">
        <v>987</v>
      </c>
      <c r="E143" s="0" t="n">
        <v>2672839</v>
      </c>
      <c r="F143" s="0" t="n">
        <f aca="false">IFERROR(VLOOKUP(C143,premios!$A$1:$B$100,2,0),0)</f>
        <v>875.965</v>
      </c>
    </row>
    <row r="144" customFormat="false" ht="15" hidden="false" customHeight="false" outlineLevel="0" collapsed="false">
      <c r="A144" s="18" t="n">
        <v>4226107063618</v>
      </c>
      <c r="B144" s="0" t="n">
        <v>4263.06</v>
      </c>
      <c r="C144" s="0" t="n">
        <v>406040060</v>
      </c>
      <c r="D144" s="46" t="s">
        <v>987</v>
      </c>
      <c r="E144" s="0" t="n">
        <v>2672839</v>
      </c>
      <c r="F144" s="0" t="n">
        <f aca="false">IFERROR(VLOOKUP(C144,premios!$A$1:$B$100,2,0),0)</f>
        <v>0</v>
      </c>
    </row>
    <row r="145" customFormat="false" ht="15" hidden="false" customHeight="false" outlineLevel="0" collapsed="false">
      <c r="A145" s="18" t="n">
        <v>4226107063629</v>
      </c>
      <c r="B145" s="0" t="n">
        <v>2228.56</v>
      </c>
      <c r="C145" s="0" t="n">
        <v>406040052</v>
      </c>
      <c r="D145" s="46" t="s">
        <v>987</v>
      </c>
      <c r="E145" s="0" t="n">
        <v>2672839</v>
      </c>
      <c r="F145" s="0" t="n">
        <f aca="false">IFERROR(VLOOKUP(C145,premios!$A$1:$B$100,2,0),0)</f>
        <v>0</v>
      </c>
    </row>
    <row r="146" customFormat="false" ht="15" hidden="false" customHeight="false" outlineLevel="0" collapsed="false">
      <c r="A146" s="18" t="n">
        <v>4226107063630</v>
      </c>
      <c r="B146" s="0" t="n">
        <v>4247.06</v>
      </c>
      <c r="C146" s="0" t="n">
        <v>406040060</v>
      </c>
      <c r="D146" s="46" t="s">
        <v>987</v>
      </c>
      <c r="E146" s="0" t="n">
        <v>2672839</v>
      </c>
      <c r="F146" s="0" t="n">
        <f aca="false">IFERROR(VLOOKUP(C146,premios!$A$1:$B$100,2,0),0)</f>
        <v>0</v>
      </c>
    </row>
    <row r="147" customFormat="false" ht="15" hidden="false" customHeight="false" outlineLevel="0" collapsed="false">
      <c r="A147" s="18" t="n">
        <v>4226105540030</v>
      </c>
      <c r="B147" s="0" t="n">
        <v>8668.07</v>
      </c>
      <c r="C147" s="0" t="n">
        <v>406010650</v>
      </c>
      <c r="D147" s="46" t="s">
        <v>987</v>
      </c>
      <c r="E147" s="0" t="n">
        <v>2672839</v>
      </c>
      <c r="F147" s="0" t="n">
        <f aca="false">IFERROR(VLOOKUP(C147,premios!$A$1:$B$100,2,0),0)</f>
        <v>0</v>
      </c>
    </row>
    <row r="148" customFormat="false" ht="15" hidden="false" customHeight="false" outlineLevel="0" collapsed="false">
      <c r="A148" s="18" t="n">
        <v>4226107063662</v>
      </c>
      <c r="B148" s="0" t="n">
        <v>2228.56</v>
      </c>
      <c r="C148" s="0" t="n">
        <v>406040052</v>
      </c>
      <c r="D148" s="46" t="s">
        <v>987</v>
      </c>
      <c r="E148" s="0" t="n">
        <v>2672839</v>
      </c>
      <c r="F148" s="0" t="n">
        <f aca="false">IFERROR(VLOOKUP(C148,premios!$A$1:$B$100,2,0),0)</f>
        <v>0</v>
      </c>
    </row>
    <row r="149" customFormat="false" ht="15" hidden="false" customHeight="false" outlineLevel="0" collapsed="false">
      <c r="A149" s="18" t="n">
        <v>4226107063684</v>
      </c>
      <c r="B149" s="0" t="n">
        <v>53934.83</v>
      </c>
      <c r="C149" s="0" t="n">
        <v>415010012</v>
      </c>
      <c r="D149" s="46" t="s">
        <v>987</v>
      </c>
      <c r="E149" s="0" t="n">
        <v>2672839</v>
      </c>
      <c r="F149" s="0" t="n">
        <f aca="false">IFERROR(VLOOKUP(C149,premios!$A$1:$B$100,2,0),0)</f>
        <v>0</v>
      </c>
    </row>
    <row r="150" customFormat="false" ht="15" hidden="false" customHeight="false" outlineLevel="0" collapsed="false">
      <c r="A150" s="18" t="n">
        <v>4226107063695</v>
      </c>
      <c r="B150" s="0" t="n">
        <v>4452.79</v>
      </c>
      <c r="C150" s="0" t="n">
        <v>406040060</v>
      </c>
      <c r="D150" s="46" t="s">
        <v>987</v>
      </c>
      <c r="E150" s="0" t="n">
        <v>2672839</v>
      </c>
      <c r="F150" s="0" t="n">
        <f aca="false">IFERROR(VLOOKUP(C150,premios!$A$1:$B$100,2,0),0)</f>
        <v>0</v>
      </c>
    </row>
    <row r="151" customFormat="false" ht="15" hidden="false" customHeight="false" outlineLevel="0" collapsed="false">
      <c r="A151" s="18" t="n">
        <v>4226107063706</v>
      </c>
      <c r="B151" s="0" t="n">
        <v>4263.06</v>
      </c>
      <c r="C151" s="0" t="n">
        <v>406040060</v>
      </c>
      <c r="D151" s="46" t="s">
        <v>987</v>
      </c>
      <c r="E151" s="0" t="n">
        <v>2672839</v>
      </c>
      <c r="F151" s="0" t="n">
        <f aca="false">IFERROR(VLOOKUP(C151,premios!$A$1:$B$100,2,0),0)</f>
        <v>0</v>
      </c>
    </row>
    <row r="152" customFormat="false" ht="15" hidden="false" customHeight="false" outlineLevel="0" collapsed="false">
      <c r="A152" s="18" t="n">
        <v>4226107063717</v>
      </c>
      <c r="B152" s="0" t="n">
        <v>6471.29</v>
      </c>
      <c r="C152" s="0" t="n">
        <v>406040060</v>
      </c>
      <c r="D152" s="46" t="s">
        <v>987</v>
      </c>
      <c r="E152" s="0" t="n">
        <v>2672839</v>
      </c>
      <c r="F152" s="0" t="n">
        <f aca="false">IFERROR(VLOOKUP(C152,premios!$A$1:$B$100,2,0),0)</f>
        <v>0</v>
      </c>
    </row>
    <row r="153" customFormat="false" ht="15" hidden="false" customHeight="false" outlineLevel="0" collapsed="false">
      <c r="A153" s="18" t="n">
        <v>4226107063794</v>
      </c>
      <c r="B153" s="0" t="n">
        <v>1374.29</v>
      </c>
      <c r="C153" s="0" t="n">
        <v>406040052</v>
      </c>
      <c r="D153" s="46" t="s">
        <v>987</v>
      </c>
      <c r="E153" s="0" t="n">
        <v>2672839</v>
      </c>
      <c r="F153" s="0" t="n">
        <f aca="false">IFERROR(VLOOKUP(C153,premios!$A$1:$B$100,2,0),0)</f>
        <v>0</v>
      </c>
    </row>
    <row r="154" customFormat="false" ht="15" hidden="false" customHeight="false" outlineLevel="0" collapsed="false">
      <c r="A154" s="18" t="n">
        <v>4226107063805</v>
      </c>
      <c r="B154" s="0" t="n">
        <v>4442.52</v>
      </c>
      <c r="C154" s="0" t="n">
        <v>406040060</v>
      </c>
      <c r="D154" s="46" t="s">
        <v>987</v>
      </c>
      <c r="E154" s="0" t="n">
        <v>2672839</v>
      </c>
      <c r="F154" s="0" t="n">
        <f aca="false">IFERROR(VLOOKUP(C154,premios!$A$1:$B$100,2,0),0)</f>
        <v>0</v>
      </c>
    </row>
    <row r="155" customFormat="false" ht="15" hidden="false" customHeight="false" outlineLevel="0" collapsed="false">
      <c r="A155" s="18" t="n">
        <v>4226107063640</v>
      </c>
      <c r="B155" s="0" t="n">
        <v>2212.56</v>
      </c>
      <c r="C155" s="0" t="n">
        <v>406040052</v>
      </c>
      <c r="D155" s="46" t="s">
        <v>987</v>
      </c>
      <c r="E155" s="0" t="n">
        <v>2672839</v>
      </c>
      <c r="F155" s="0" t="n">
        <f aca="false">IFERROR(VLOOKUP(C155,premios!$A$1:$B$100,2,0),0)</f>
        <v>0</v>
      </c>
    </row>
    <row r="156" customFormat="false" ht="15" hidden="false" customHeight="false" outlineLevel="0" collapsed="false">
      <c r="A156" s="18" t="n">
        <v>4226107063827</v>
      </c>
      <c r="B156" s="0" t="n">
        <v>1804.4</v>
      </c>
      <c r="C156" s="0" t="n">
        <v>406040052</v>
      </c>
      <c r="D156" s="46" t="s">
        <v>987</v>
      </c>
      <c r="E156" s="0" t="n">
        <v>2672839</v>
      </c>
      <c r="F156" s="0" t="n">
        <f aca="false">IFERROR(VLOOKUP(C156,premios!$A$1:$B$100,2,0),0)</f>
        <v>0</v>
      </c>
    </row>
    <row r="157" customFormat="false" ht="15" hidden="false" customHeight="false" outlineLevel="0" collapsed="false">
      <c r="A157" s="18" t="n">
        <v>4226107063838</v>
      </c>
      <c r="B157" s="0" t="n">
        <v>1804.4</v>
      </c>
      <c r="C157" s="0" t="n">
        <v>406040052</v>
      </c>
      <c r="D157" s="46" t="s">
        <v>987</v>
      </c>
      <c r="E157" s="0" t="n">
        <v>2672839</v>
      </c>
      <c r="F157" s="0" t="n">
        <f aca="false">IFERROR(VLOOKUP(C157,premios!$A$1:$B$100,2,0),0)</f>
        <v>0</v>
      </c>
    </row>
    <row r="158" customFormat="false" ht="15" hidden="false" customHeight="false" outlineLevel="0" collapsed="false">
      <c r="A158" s="18" t="n">
        <v>4226107063860</v>
      </c>
      <c r="B158" s="0" t="n">
        <v>4436.79</v>
      </c>
      <c r="C158" s="0" t="n">
        <v>406040060</v>
      </c>
      <c r="D158" s="46" t="s">
        <v>987</v>
      </c>
      <c r="E158" s="0" t="n">
        <v>2672839</v>
      </c>
      <c r="F158" s="0" t="n">
        <f aca="false">IFERROR(VLOOKUP(C158,premios!$A$1:$B$100,2,0),0)</f>
        <v>0</v>
      </c>
    </row>
    <row r="159" customFormat="false" ht="15" hidden="false" customHeight="false" outlineLevel="0" collapsed="false">
      <c r="A159" s="18" t="n">
        <v>4226107063882</v>
      </c>
      <c r="B159" s="0" t="n">
        <v>51969.42</v>
      </c>
      <c r="C159" s="0" t="n">
        <v>415020034</v>
      </c>
      <c r="D159" s="46" t="s">
        <v>986</v>
      </c>
      <c r="E159" s="0" t="n">
        <v>2672839</v>
      </c>
    </row>
    <row r="160" customFormat="false" ht="15" hidden="false" customHeight="false" outlineLevel="0" collapsed="false">
      <c r="A160" s="18" t="n">
        <v>4226107063893</v>
      </c>
      <c r="B160" s="0" t="n">
        <v>8947.57</v>
      </c>
      <c r="C160" s="0" t="n">
        <v>406040095</v>
      </c>
      <c r="D160" s="46" t="s">
        <v>987</v>
      </c>
      <c r="E160" s="0" t="n">
        <v>2672839</v>
      </c>
      <c r="F160" s="0" t="n">
        <f aca="false">IFERROR(VLOOKUP(C160,premios!$A$1:$B$100,2,0),0)</f>
        <v>0</v>
      </c>
    </row>
    <row r="161" customFormat="false" ht="15" hidden="false" customHeight="false" outlineLevel="0" collapsed="false">
      <c r="A161" s="18" t="n">
        <v>4226107063904</v>
      </c>
      <c r="B161" s="0" t="n">
        <v>4436.79</v>
      </c>
      <c r="C161" s="0" t="n">
        <v>406040060</v>
      </c>
      <c r="D161" s="46" t="s">
        <v>987</v>
      </c>
      <c r="E161" s="0" t="n">
        <v>2672839</v>
      </c>
      <c r="F161" s="0" t="n">
        <f aca="false">IFERROR(VLOOKUP(C161,premios!$A$1:$B$100,2,0),0)</f>
        <v>0</v>
      </c>
    </row>
    <row r="162" customFormat="false" ht="15" hidden="false" customHeight="false" outlineLevel="0" collapsed="false">
      <c r="A162" s="18" t="n">
        <v>4226107063926</v>
      </c>
      <c r="B162" s="0" t="n">
        <v>8926.04</v>
      </c>
      <c r="C162" s="0" t="n">
        <v>415020034</v>
      </c>
      <c r="D162" s="46" t="s">
        <v>987</v>
      </c>
      <c r="E162" s="0" t="n">
        <v>2672839</v>
      </c>
      <c r="F162" s="0" t="n">
        <f aca="false">IFERROR(VLOOKUP(C162,premios!$A$1:$B$100,2,0),0)</f>
        <v>0</v>
      </c>
    </row>
    <row r="163" customFormat="false" ht="15" hidden="false" customHeight="false" outlineLevel="0" collapsed="false">
      <c r="A163" s="18" t="n">
        <v>4226107063816</v>
      </c>
      <c r="B163" s="0" t="n">
        <v>6487.29</v>
      </c>
      <c r="C163" s="0" t="n">
        <v>406040060</v>
      </c>
      <c r="D163" s="46" t="s">
        <v>987</v>
      </c>
      <c r="E163" s="0" t="n">
        <v>2672839</v>
      </c>
      <c r="F163" s="0" t="n">
        <f aca="false">IFERROR(VLOOKUP(C163,premios!$A$1:$B$100,2,0),0)</f>
        <v>0</v>
      </c>
    </row>
    <row r="164" customFormat="false" ht="15" hidden="false" customHeight="false" outlineLevel="0" collapsed="false">
      <c r="A164" s="18" t="n">
        <v>4226105501464</v>
      </c>
      <c r="B164" s="0" t="n">
        <v>45526</v>
      </c>
      <c r="C164" s="0" t="n">
        <v>406010560</v>
      </c>
      <c r="D164" s="46" t="s">
        <v>986</v>
      </c>
      <c r="E164" s="0" t="n">
        <v>2758164</v>
      </c>
    </row>
    <row r="165" customFormat="false" ht="15" hidden="false" customHeight="false" outlineLevel="0" collapsed="false">
      <c r="A165" s="18" t="n">
        <v>4226105513509</v>
      </c>
      <c r="B165" s="0" t="n">
        <v>45246.28</v>
      </c>
      <c r="C165" s="0" t="n">
        <v>406010560</v>
      </c>
      <c r="D165" s="46" t="s">
        <v>986</v>
      </c>
      <c r="E165" s="0" t="n">
        <v>2758164</v>
      </c>
    </row>
    <row r="166" customFormat="false" ht="15" hidden="false" customHeight="false" outlineLevel="0" collapsed="false">
      <c r="A166" s="18" t="n">
        <v>4226102982024</v>
      </c>
      <c r="B166" s="0" t="n">
        <v>6153</v>
      </c>
      <c r="C166" s="0" t="n">
        <v>407010386</v>
      </c>
      <c r="D166" s="46" t="s">
        <v>987</v>
      </c>
      <c r="E166" s="0" t="n">
        <v>3039250</v>
      </c>
      <c r="F166" s="0" t="n">
        <f aca="false">IFERROR(VLOOKUP(C166,premios!$A$1:$B$100,2,0),0)</f>
        <v>3072.5</v>
      </c>
    </row>
    <row r="167" customFormat="false" ht="15" hidden="false" customHeight="false" outlineLevel="0" collapsed="false">
      <c r="A167" s="18" t="n">
        <v>4226102983950</v>
      </c>
      <c r="B167" s="0" t="n">
        <v>6360.2</v>
      </c>
      <c r="C167" s="0" t="n">
        <v>407010386</v>
      </c>
      <c r="D167" s="46" t="s">
        <v>987</v>
      </c>
      <c r="E167" s="0" t="n">
        <v>3039250</v>
      </c>
      <c r="F167" s="0" t="n">
        <f aca="false">IFERROR(VLOOKUP(C167,premios!$A$1:$B$100,2,0),0)</f>
        <v>3072.5</v>
      </c>
    </row>
    <row r="168" customFormat="false" ht="15" hidden="false" customHeight="false" outlineLevel="0" collapsed="false">
      <c r="A168" s="18" t="n">
        <v>4226102983960</v>
      </c>
      <c r="B168" s="0" t="n">
        <v>6197.08</v>
      </c>
      <c r="C168" s="0" t="n">
        <v>407010386</v>
      </c>
      <c r="D168" s="46" t="s">
        <v>987</v>
      </c>
      <c r="E168" s="0" t="n">
        <v>3039250</v>
      </c>
      <c r="F168" s="0" t="n">
        <f aca="false">IFERROR(VLOOKUP(C168,premios!$A$1:$B$100,2,0),0)</f>
        <v>3072.5</v>
      </c>
    </row>
    <row r="169" customFormat="false" ht="15" hidden="false" customHeight="false" outlineLevel="0" collapsed="false">
      <c r="A169" s="18" t="n">
        <v>4226102983982</v>
      </c>
      <c r="B169" s="0" t="n">
        <v>6368.2</v>
      </c>
      <c r="C169" s="0" t="n">
        <v>407010386</v>
      </c>
      <c r="D169" s="46" t="s">
        <v>987</v>
      </c>
      <c r="E169" s="0" t="n">
        <v>3039250</v>
      </c>
      <c r="F169" s="0" t="n">
        <f aca="false">IFERROR(VLOOKUP(C169,premios!$A$1:$B$100,2,0),0)</f>
        <v>3072.5</v>
      </c>
    </row>
    <row r="170" customFormat="false" ht="15" hidden="false" customHeight="false" outlineLevel="0" collapsed="false">
      <c r="A170" s="18" t="n">
        <v>4226102994498</v>
      </c>
      <c r="B170" s="0" t="n">
        <v>6357.18</v>
      </c>
      <c r="C170" s="0" t="n">
        <v>407010386</v>
      </c>
      <c r="D170" s="46" t="s">
        <v>987</v>
      </c>
      <c r="E170" s="0" t="n">
        <v>3039250</v>
      </c>
      <c r="F170" s="0" t="n">
        <f aca="false">IFERROR(VLOOKUP(C170,premios!$A$1:$B$100,2,0),0)</f>
        <v>3072.5</v>
      </c>
    </row>
    <row r="171" customFormat="false" ht="15" hidden="false" customHeight="false" outlineLevel="0" collapsed="false">
      <c r="A171" s="18" t="n">
        <v>4226102994510</v>
      </c>
      <c r="B171" s="0" t="n">
        <v>6330.16</v>
      </c>
      <c r="C171" s="0" t="n">
        <v>407010386</v>
      </c>
      <c r="D171" s="46" t="s">
        <v>987</v>
      </c>
      <c r="E171" s="0" t="n">
        <v>3039250</v>
      </c>
      <c r="F171" s="0" t="n">
        <f aca="false">IFERROR(VLOOKUP(C171,premios!$A$1:$B$100,2,0),0)</f>
        <v>3072.5</v>
      </c>
    </row>
    <row r="172" customFormat="false" ht="15" hidden="false" customHeight="false" outlineLevel="0" collapsed="false">
      <c r="A172" s="18" t="n">
        <v>4226102994520</v>
      </c>
      <c r="B172" s="0" t="n">
        <v>6194.06</v>
      </c>
      <c r="C172" s="0" t="n">
        <v>407010386</v>
      </c>
      <c r="D172" s="46" t="s">
        <v>987</v>
      </c>
      <c r="E172" s="0" t="n">
        <v>3039250</v>
      </c>
      <c r="F172" s="0" t="n">
        <f aca="false">IFERROR(VLOOKUP(C172,premios!$A$1:$B$100,2,0),0)</f>
        <v>3072.5</v>
      </c>
    </row>
    <row r="173" customFormat="false" ht="15" hidden="false" customHeight="false" outlineLevel="0" collapsed="false">
      <c r="A173" s="18" t="n">
        <v>4226102994531</v>
      </c>
      <c r="B173" s="0" t="n">
        <v>6335.14</v>
      </c>
      <c r="C173" s="0" t="n">
        <v>407010386</v>
      </c>
      <c r="D173" s="46" t="s">
        <v>987</v>
      </c>
      <c r="E173" s="0" t="n">
        <v>3039250</v>
      </c>
      <c r="F173" s="0" t="n">
        <f aca="false">IFERROR(VLOOKUP(C173,premios!$A$1:$B$100,2,0),0)</f>
        <v>3072.5</v>
      </c>
    </row>
    <row r="174" customFormat="false" ht="15" hidden="false" customHeight="false" outlineLevel="0" collapsed="false">
      <c r="A174" s="18" t="n">
        <v>4226102983938</v>
      </c>
      <c r="B174" s="0" t="n">
        <v>6346.16</v>
      </c>
      <c r="C174" s="0" t="n">
        <v>407010386</v>
      </c>
      <c r="D174" s="46" t="s">
        <v>987</v>
      </c>
      <c r="E174" s="0" t="n">
        <v>3039250</v>
      </c>
      <c r="F174" s="0" t="n">
        <f aca="false">IFERROR(VLOOKUP(C174,premios!$A$1:$B$100,2,0),0)</f>
        <v>3072.5</v>
      </c>
    </row>
    <row r="175" customFormat="false" ht="15" hidden="false" customHeight="false" outlineLevel="0" collapsed="false">
      <c r="A175" s="18" t="n">
        <v>4226102994575</v>
      </c>
      <c r="B175" s="0" t="n">
        <v>6183.04</v>
      </c>
      <c r="C175" s="0" t="n">
        <v>407010386</v>
      </c>
      <c r="D175" s="46" t="s">
        <v>987</v>
      </c>
      <c r="E175" s="0" t="n">
        <v>3039250</v>
      </c>
      <c r="F175" s="0" t="n">
        <f aca="false">IFERROR(VLOOKUP(C175,premios!$A$1:$B$100,2,0),0)</f>
        <v>3072.5</v>
      </c>
    </row>
    <row r="176" customFormat="false" ht="15" hidden="false" customHeight="false" outlineLevel="0" collapsed="false">
      <c r="A176" s="18" t="n">
        <v>4226102994586</v>
      </c>
      <c r="B176" s="0" t="n">
        <v>6346.16</v>
      </c>
      <c r="C176" s="0" t="n">
        <v>407010386</v>
      </c>
      <c r="D176" s="46" t="s">
        <v>987</v>
      </c>
      <c r="E176" s="0" t="n">
        <v>3039250</v>
      </c>
      <c r="F176" s="0" t="n">
        <f aca="false">IFERROR(VLOOKUP(C176,premios!$A$1:$B$100,2,0),0)</f>
        <v>3072.5</v>
      </c>
    </row>
    <row r="177" customFormat="false" ht="15" hidden="false" customHeight="false" outlineLevel="0" collapsed="false">
      <c r="A177" s="18" t="n">
        <v>4226102994597</v>
      </c>
      <c r="B177" s="0" t="n">
        <v>6164.02</v>
      </c>
      <c r="C177" s="0" t="n">
        <v>407010386</v>
      </c>
      <c r="D177" s="46" t="s">
        <v>987</v>
      </c>
      <c r="E177" s="0" t="n">
        <v>3039250</v>
      </c>
      <c r="F177" s="0" t="n">
        <f aca="false">IFERROR(VLOOKUP(C177,premios!$A$1:$B$100,2,0),0)</f>
        <v>3072.5</v>
      </c>
    </row>
    <row r="178" customFormat="false" ht="15" hidden="false" customHeight="false" outlineLevel="0" collapsed="false">
      <c r="A178" s="18" t="n">
        <v>4226102994608</v>
      </c>
      <c r="B178" s="0" t="n">
        <v>6346.16</v>
      </c>
      <c r="C178" s="0" t="n">
        <v>407010386</v>
      </c>
      <c r="D178" s="46" t="s">
        <v>987</v>
      </c>
      <c r="E178" s="0" t="n">
        <v>3039250</v>
      </c>
      <c r="F178" s="0" t="n">
        <f aca="false">IFERROR(VLOOKUP(C178,premios!$A$1:$B$100,2,0),0)</f>
        <v>3072.5</v>
      </c>
    </row>
    <row r="179" customFormat="false" ht="15" hidden="false" customHeight="false" outlineLevel="0" collapsed="false">
      <c r="A179" s="18" t="n">
        <v>4226102994619</v>
      </c>
      <c r="B179" s="0" t="n">
        <v>6346.16</v>
      </c>
      <c r="C179" s="0" t="n">
        <v>407010386</v>
      </c>
      <c r="D179" s="46" t="s">
        <v>987</v>
      </c>
      <c r="E179" s="0" t="n">
        <v>3039250</v>
      </c>
      <c r="F179" s="0" t="n">
        <f aca="false">IFERROR(VLOOKUP(C179,premios!$A$1:$B$100,2,0),0)</f>
        <v>3072.5</v>
      </c>
    </row>
    <row r="180" customFormat="false" ht="15" hidden="false" customHeight="false" outlineLevel="0" collapsed="false">
      <c r="A180" s="18" t="n">
        <v>4226102994620</v>
      </c>
      <c r="B180" s="0" t="n">
        <v>6175.04</v>
      </c>
      <c r="C180" s="0" t="n">
        <v>407010386</v>
      </c>
      <c r="D180" s="46" t="s">
        <v>987</v>
      </c>
      <c r="E180" s="0" t="n">
        <v>3039250</v>
      </c>
      <c r="F180" s="0" t="n">
        <f aca="false">IFERROR(VLOOKUP(C180,premios!$A$1:$B$100,2,0),0)</f>
        <v>3072.5</v>
      </c>
    </row>
    <row r="181" customFormat="false" ht="15" hidden="false" customHeight="false" outlineLevel="0" collapsed="false">
      <c r="A181" s="18" t="n">
        <v>4226102994630</v>
      </c>
      <c r="B181" s="0" t="n">
        <v>6183.04</v>
      </c>
      <c r="C181" s="0" t="n">
        <v>407010386</v>
      </c>
      <c r="D181" s="46" t="s">
        <v>987</v>
      </c>
      <c r="E181" s="0" t="n">
        <v>3039250</v>
      </c>
      <c r="F181" s="0" t="n">
        <f aca="false">IFERROR(VLOOKUP(C181,premios!$A$1:$B$100,2,0),0)</f>
        <v>3072.5</v>
      </c>
    </row>
    <row r="182" customFormat="false" ht="15" hidden="false" customHeight="false" outlineLevel="0" collapsed="false">
      <c r="A182" s="18" t="n">
        <v>4226102994564</v>
      </c>
      <c r="B182" s="0" t="n">
        <v>6194.06</v>
      </c>
      <c r="C182" s="0" t="n">
        <v>407010386</v>
      </c>
      <c r="D182" s="46" t="s">
        <v>987</v>
      </c>
      <c r="E182" s="0" t="n">
        <v>3039250</v>
      </c>
      <c r="F182" s="0" t="n">
        <f aca="false">IFERROR(VLOOKUP(C182,premios!$A$1:$B$100,2,0),0)</f>
        <v>3072.5</v>
      </c>
    </row>
    <row r="183" customFormat="false" ht="15" hidden="false" customHeight="false" outlineLevel="0" collapsed="false">
      <c r="A183" s="18" t="n">
        <v>4226102994652</v>
      </c>
      <c r="B183" s="0" t="n">
        <v>6183.04</v>
      </c>
      <c r="C183" s="0" t="n">
        <v>407010386</v>
      </c>
      <c r="D183" s="46" t="s">
        <v>987</v>
      </c>
      <c r="E183" s="0" t="n">
        <v>3039250</v>
      </c>
      <c r="F183" s="0" t="n">
        <f aca="false">IFERROR(VLOOKUP(C183,premios!$A$1:$B$100,2,0),0)</f>
        <v>3072.5</v>
      </c>
    </row>
    <row r="184" customFormat="false" ht="15" hidden="false" customHeight="false" outlineLevel="0" collapsed="false">
      <c r="A184" s="18" t="n">
        <v>4226103007148</v>
      </c>
      <c r="B184" s="0" t="n">
        <v>6156.02</v>
      </c>
      <c r="C184" s="0" t="n">
        <v>407010386</v>
      </c>
      <c r="D184" s="46" t="s">
        <v>987</v>
      </c>
      <c r="E184" s="0" t="n">
        <v>3039250</v>
      </c>
      <c r="F184" s="0" t="n">
        <f aca="false">IFERROR(VLOOKUP(C184,premios!$A$1:$B$100,2,0),0)</f>
        <v>3072.5</v>
      </c>
    </row>
    <row r="185" customFormat="false" ht="15" hidden="false" customHeight="false" outlineLevel="0" collapsed="false">
      <c r="A185" s="18" t="n">
        <v>4226103007159</v>
      </c>
      <c r="B185" s="0" t="n">
        <v>6324.12</v>
      </c>
      <c r="C185" s="0" t="n">
        <v>407010386</v>
      </c>
      <c r="D185" s="46" t="s">
        <v>987</v>
      </c>
      <c r="E185" s="0" t="n">
        <v>3039250</v>
      </c>
      <c r="F185" s="0" t="n">
        <f aca="false">IFERROR(VLOOKUP(C185,premios!$A$1:$B$100,2,0),0)</f>
        <v>3072.5</v>
      </c>
    </row>
    <row r="186" customFormat="false" ht="15" hidden="false" customHeight="false" outlineLevel="0" collapsed="false">
      <c r="A186" s="18" t="n">
        <v>4226103007160</v>
      </c>
      <c r="B186" s="0" t="n">
        <v>6346.16</v>
      </c>
      <c r="C186" s="0" t="n">
        <v>407010386</v>
      </c>
      <c r="D186" s="46" t="s">
        <v>987</v>
      </c>
      <c r="E186" s="0" t="n">
        <v>3039250</v>
      </c>
      <c r="F186" s="0" t="n">
        <f aca="false">IFERROR(VLOOKUP(C186,premios!$A$1:$B$100,2,0),0)</f>
        <v>3072.5</v>
      </c>
    </row>
    <row r="187" customFormat="false" ht="15" hidden="false" customHeight="false" outlineLevel="0" collapsed="false">
      <c r="A187" s="18" t="n">
        <v>4226103007170</v>
      </c>
      <c r="B187" s="0" t="n">
        <v>6324.12</v>
      </c>
      <c r="C187" s="0" t="n">
        <v>407010386</v>
      </c>
      <c r="D187" s="46" t="s">
        <v>987</v>
      </c>
      <c r="E187" s="0" t="n">
        <v>3039250</v>
      </c>
      <c r="F187" s="0" t="n">
        <f aca="false">IFERROR(VLOOKUP(C187,premios!$A$1:$B$100,2,0),0)</f>
        <v>3072.5</v>
      </c>
    </row>
    <row r="188" customFormat="false" ht="15" hidden="false" customHeight="false" outlineLevel="0" collapsed="false">
      <c r="A188" s="18" t="n">
        <v>4226103007181</v>
      </c>
      <c r="B188" s="0" t="n">
        <v>6335.14</v>
      </c>
      <c r="C188" s="0" t="n">
        <v>407010386</v>
      </c>
      <c r="D188" s="46" t="s">
        <v>987</v>
      </c>
      <c r="E188" s="0" t="n">
        <v>3039250</v>
      </c>
      <c r="F188" s="0" t="n">
        <f aca="false">IFERROR(VLOOKUP(C188,premios!$A$1:$B$100,2,0),0)</f>
        <v>3072.5</v>
      </c>
    </row>
    <row r="189" customFormat="false" ht="15" hidden="false" customHeight="false" outlineLevel="0" collapsed="false">
      <c r="A189" s="18" t="n">
        <v>4226103007192</v>
      </c>
      <c r="B189" s="0" t="n">
        <v>6324.12</v>
      </c>
      <c r="C189" s="0" t="n">
        <v>407010386</v>
      </c>
      <c r="D189" s="46" t="s">
        <v>987</v>
      </c>
      <c r="E189" s="0" t="n">
        <v>3039250</v>
      </c>
      <c r="F189" s="0" t="n">
        <f aca="false">IFERROR(VLOOKUP(C189,premios!$A$1:$B$100,2,0),0)</f>
        <v>3072.5</v>
      </c>
    </row>
    <row r="190" customFormat="false" ht="15" hidden="false" customHeight="false" outlineLevel="0" collapsed="false">
      <c r="A190" s="18" t="n">
        <v>4226102994641</v>
      </c>
      <c r="B190" s="0" t="n">
        <v>6357.18</v>
      </c>
      <c r="C190" s="0" t="n">
        <v>407010386</v>
      </c>
      <c r="D190" s="46" t="s">
        <v>987</v>
      </c>
      <c r="E190" s="0" t="n">
        <v>3039250</v>
      </c>
      <c r="F190" s="0" t="n">
        <f aca="false">IFERROR(VLOOKUP(C190,premios!$A$1:$B$100,2,0),0)</f>
        <v>3072.5</v>
      </c>
    </row>
    <row r="191" customFormat="false" ht="15" hidden="false" customHeight="false" outlineLevel="0" collapsed="false">
      <c r="A191" s="18" t="n">
        <v>4226103007214</v>
      </c>
      <c r="B191" s="0" t="n">
        <v>6324.12</v>
      </c>
      <c r="C191" s="0" t="n">
        <v>407010386</v>
      </c>
      <c r="D191" s="46" t="s">
        <v>987</v>
      </c>
      <c r="E191" s="0" t="n">
        <v>3039250</v>
      </c>
      <c r="F191" s="0" t="n">
        <f aca="false">IFERROR(VLOOKUP(C191,premios!$A$1:$B$100,2,0),0)</f>
        <v>3072.5</v>
      </c>
    </row>
    <row r="192" customFormat="false" ht="15" hidden="false" customHeight="false" outlineLevel="0" collapsed="false">
      <c r="A192" s="18" t="n">
        <v>4226103007225</v>
      </c>
      <c r="B192" s="0" t="n">
        <v>6357.18</v>
      </c>
      <c r="C192" s="0" t="n">
        <v>407010386</v>
      </c>
      <c r="D192" s="46" t="s">
        <v>987</v>
      </c>
      <c r="E192" s="0" t="n">
        <v>3039250</v>
      </c>
      <c r="F192" s="0" t="n">
        <f aca="false">IFERROR(VLOOKUP(C192,premios!$A$1:$B$100,2,0),0)</f>
        <v>3072.5</v>
      </c>
    </row>
    <row r="193" customFormat="false" ht="15" hidden="false" customHeight="false" outlineLevel="0" collapsed="false">
      <c r="A193" s="18" t="n">
        <v>4226103007236</v>
      </c>
      <c r="B193" s="0" t="n">
        <v>6368.2</v>
      </c>
      <c r="C193" s="0" t="n">
        <v>407010386</v>
      </c>
      <c r="D193" s="46" t="s">
        <v>987</v>
      </c>
      <c r="E193" s="0" t="n">
        <v>3039250</v>
      </c>
      <c r="F193" s="0" t="n">
        <f aca="false">IFERROR(VLOOKUP(C193,premios!$A$1:$B$100,2,0),0)</f>
        <v>3072.5</v>
      </c>
    </row>
    <row r="194" customFormat="false" ht="15" hidden="false" customHeight="false" outlineLevel="0" collapsed="false">
      <c r="A194" s="18" t="n">
        <v>4226103007247</v>
      </c>
      <c r="B194" s="0" t="n">
        <v>6368.2</v>
      </c>
      <c r="C194" s="0" t="n">
        <v>407010386</v>
      </c>
      <c r="D194" s="46" t="s">
        <v>987</v>
      </c>
      <c r="E194" s="0" t="n">
        <v>3039250</v>
      </c>
      <c r="F194" s="0" t="n">
        <f aca="false">IFERROR(VLOOKUP(C194,premios!$A$1:$B$100,2,0),0)</f>
        <v>3072.5</v>
      </c>
    </row>
    <row r="195" customFormat="false" ht="15" hidden="false" customHeight="false" outlineLevel="0" collapsed="false">
      <c r="A195" s="18" t="n">
        <v>4226103007258</v>
      </c>
      <c r="B195" s="0" t="n">
        <v>6341.18</v>
      </c>
      <c r="C195" s="0" t="n">
        <v>407010386</v>
      </c>
      <c r="D195" s="46" t="s">
        <v>987</v>
      </c>
      <c r="E195" s="0" t="n">
        <v>3039250</v>
      </c>
      <c r="F195" s="0" t="n">
        <f aca="false">IFERROR(VLOOKUP(C195,premios!$A$1:$B$100,2,0),0)</f>
        <v>3072.5</v>
      </c>
    </row>
    <row r="196" customFormat="false" ht="15" hidden="false" customHeight="false" outlineLevel="0" collapsed="false">
      <c r="A196" s="18" t="n">
        <v>4226103007269</v>
      </c>
      <c r="B196" s="0" t="n">
        <v>6349.18</v>
      </c>
      <c r="C196" s="0" t="n">
        <v>407010386</v>
      </c>
      <c r="D196" s="46" t="s">
        <v>987</v>
      </c>
      <c r="E196" s="0" t="n">
        <v>3039250</v>
      </c>
      <c r="F196" s="0" t="n">
        <f aca="false">IFERROR(VLOOKUP(C196,premios!$A$1:$B$100,2,0),0)</f>
        <v>3072.5</v>
      </c>
    </row>
    <row r="197" customFormat="false" ht="15" hidden="false" customHeight="false" outlineLevel="0" collapsed="false">
      <c r="A197" s="18" t="n">
        <v>4226103007270</v>
      </c>
      <c r="B197" s="0" t="n">
        <v>6338.16</v>
      </c>
      <c r="C197" s="0" t="n">
        <v>407010386</v>
      </c>
      <c r="D197" s="46" t="s">
        <v>987</v>
      </c>
      <c r="E197" s="0" t="n">
        <v>3039250</v>
      </c>
      <c r="F197" s="0" t="n">
        <f aca="false">IFERROR(VLOOKUP(C197,premios!$A$1:$B$100,2,0),0)</f>
        <v>3072.5</v>
      </c>
    </row>
    <row r="198" customFormat="false" ht="15" hidden="false" customHeight="false" outlineLevel="0" collapsed="false">
      <c r="A198" s="18" t="n">
        <v>4226103007203</v>
      </c>
      <c r="B198" s="0" t="n">
        <v>6161</v>
      </c>
      <c r="C198" s="0" t="n">
        <v>407010386</v>
      </c>
      <c r="D198" s="46" t="s">
        <v>987</v>
      </c>
      <c r="E198" s="0" t="n">
        <v>3039250</v>
      </c>
      <c r="F198" s="0" t="n">
        <f aca="false">IFERROR(VLOOKUP(C198,premios!$A$1:$B$100,2,0),0)</f>
        <v>3072.5</v>
      </c>
    </row>
    <row r="199" customFormat="false" ht="15" hidden="false" customHeight="false" outlineLevel="0" collapsed="false">
      <c r="A199" s="18" t="n">
        <v>4226103009161</v>
      </c>
      <c r="B199" s="0" t="n">
        <v>6183.04</v>
      </c>
      <c r="C199" s="0" t="n">
        <v>407010386</v>
      </c>
      <c r="D199" s="46" t="s">
        <v>987</v>
      </c>
      <c r="E199" s="0" t="n">
        <v>3039250</v>
      </c>
      <c r="F199" s="0" t="n">
        <f aca="false">IFERROR(VLOOKUP(C199,premios!$A$1:$B$100,2,0),0)</f>
        <v>3072.5</v>
      </c>
    </row>
    <row r="200" customFormat="false" ht="15" hidden="false" customHeight="false" outlineLevel="0" collapsed="false">
      <c r="A200" s="18" t="n">
        <v>4226103009172</v>
      </c>
      <c r="B200" s="0" t="n">
        <v>6357.18</v>
      </c>
      <c r="C200" s="0" t="n">
        <v>407010386</v>
      </c>
      <c r="D200" s="46" t="s">
        <v>987</v>
      </c>
      <c r="E200" s="0" t="n">
        <v>3039250</v>
      </c>
      <c r="F200" s="0" t="n">
        <f aca="false">IFERROR(VLOOKUP(C200,premios!$A$1:$B$100,2,0),0)</f>
        <v>3072.5</v>
      </c>
    </row>
    <row r="201" customFormat="false" ht="15" hidden="false" customHeight="false" outlineLevel="0" collapsed="false">
      <c r="A201" s="18" t="n">
        <v>4226103009183</v>
      </c>
      <c r="B201" s="0" t="n">
        <v>6183.04</v>
      </c>
      <c r="C201" s="0" t="n">
        <v>407010386</v>
      </c>
      <c r="D201" s="46" t="s">
        <v>987</v>
      </c>
      <c r="E201" s="0" t="n">
        <v>3039250</v>
      </c>
      <c r="F201" s="0" t="n">
        <f aca="false">IFERROR(VLOOKUP(C201,premios!$A$1:$B$100,2,0),0)</f>
        <v>3072.5</v>
      </c>
    </row>
    <row r="202" customFormat="false" ht="15" hidden="false" customHeight="false" outlineLevel="0" collapsed="false">
      <c r="A202" s="18" t="n">
        <v>4226103009194</v>
      </c>
      <c r="B202" s="0" t="n">
        <v>6346.16</v>
      </c>
      <c r="C202" s="0" t="n">
        <v>407010386</v>
      </c>
      <c r="D202" s="46" t="s">
        <v>987</v>
      </c>
      <c r="E202" s="0" t="n">
        <v>3039250</v>
      </c>
      <c r="F202" s="0" t="n">
        <f aca="false">IFERROR(VLOOKUP(C202,premios!$A$1:$B$100,2,0),0)</f>
        <v>3072.5</v>
      </c>
    </row>
    <row r="203" customFormat="false" ht="15" hidden="false" customHeight="false" outlineLevel="0" collapsed="false">
      <c r="A203" s="18" t="n">
        <v>4226103009205</v>
      </c>
      <c r="B203" s="0" t="n">
        <v>6183.04</v>
      </c>
      <c r="C203" s="0" t="n">
        <v>407010386</v>
      </c>
      <c r="D203" s="46" t="s">
        <v>987</v>
      </c>
      <c r="E203" s="0" t="n">
        <v>3039250</v>
      </c>
      <c r="F203" s="0" t="n">
        <f aca="false">IFERROR(VLOOKUP(C203,premios!$A$1:$B$100,2,0),0)</f>
        <v>3072.5</v>
      </c>
    </row>
    <row r="204" customFormat="false" ht="15" hidden="false" customHeight="false" outlineLevel="0" collapsed="false">
      <c r="A204" s="18" t="n">
        <v>4226103009216</v>
      </c>
      <c r="B204" s="0" t="n">
        <v>6308.12</v>
      </c>
      <c r="C204" s="0" t="n">
        <v>407010386</v>
      </c>
      <c r="D204" s="46" t="s">
        <v>987</v>
      </c>
      <c r="E204" s="0" t="n">
        <v>3039250</v>
      </c>
      <c r="F204" s="0" t="n">
        <f aca="false">IFERROR(VLOOKUP(C204,premios!$A$1:$B$100,2,0),0)</f>
        <v>3072.5</v>
      </c>
    </row>
    <row r="205" customFormat="false" ht="15" hidden="false" customHeight="false" outlineLevel="0" collapsed="false">
      <c r="A205" s="18" t="n">
        <v>4226103009227</v>
      </c>
      <c r="B205" s="0" t="n">
        <v>6316.12</v>
      </c>
      <c r="C205" s="0" t="n">
        <v>407010386</v>
      </c>
      <c r="D205" s="46" t="s">
        <v>987</v>
      </c>
      <c r="E205" s="0" t="n">
        <v>3039250</v>
      </c>
      <c r="F205" s="0" t="n">
        <f aca="false">IFERROR(VLOOKUP(C205,premios!$A$1:$B$100,2,0),0)</f>
        <v>3072.5</v>
      </c>
    </row>
    <row r="206" customFormat="false" ht="15" hidden="false" customHeight="false" outlineLevel="0" collapsed="false">
      <c r="A206" s="18" t="n">
        <v>4226103007280</v>
      </c>
      <c r="B206" s="0" t="n">
        <v>6319.14</v>
      </c>
      <c r="C206" s="0" t="n">
        <v>407010386</v>
      </c>
      <c r="D206" s="46" t="s">
        <v>987</v>
      </c>
      <c r="E206" s="0" t="n">
        <v>3039250</v>
      </c>
      <c r="F206" s="0" t="n">
        <f aca="false">IFERROR(VLOOKUP(C206,premios!$A$1:$B$100,2,0),0)</f>
        <v>3072.5</v>
      </c>
    </row>
    <row r="207" customFormat="false" ht="15" hidden="false" customHeight="false" outlineLevel="0" collapsed="false">
      <c r="A207" s="18" t="n">
        <v>4226103009249</v>
      </c>
      <c r="B207" s="0" t="n">
        <v>6153</v>
      </c>
      <c r="C207" s="0" t="n">
        <v>407010386</v>
      </c>
      <c r="D207" s="46" t="s">
        <v>987</v>
      </c>
      <c r="E207" s="0" t="n">
        <v>3039250</v>
      </c>
      <c r="F207" s="0" t="n">
        <f aca="false">IFERROR(VLOOKUP(C207,premios!$A$1:$B$100,2,0),0)</f>
        <v>3072.5</v>
      </c>
    </row>
    <row r="208" customFormat="false" ht="15" hidden="false" customHeight="false" outlineLevel="0" collapsed="false">
      <c r="A208" s="18" t="n">
        <v>4226103009250</v>
      </c>
      <c r="B208" s="0" t="n">
        <v>6153</v>
      </c>
      <c r="C208" s="0" t="n">
        <v>407010386</v>
      </c>
      <c r="D208" s="46" t="s">
        <v>987</v>
      </c>
      <c r="E208" s="0" t="n">
        <v>3039250</v>
      </c>
      <c r="F208" s="0" t="n">
        <f aca="false">IFERROR(VLOOKUP(C208,premios!$A$1:$B$100,2,0),0)</f>
        <v>3072.5</v>
      </c>
    </row>
    <row r="209" customFormat="false" ht="15" hidden="false" customHeight="false" outlineLevel="0" collapsed="false">
      <c r="A209" s="18" t="n">
        <v>4226103009260</v>
      </c>
      <c r="B209" s="0" t="n">
        <v>6172.02</v>
      </c>
      <c r="C209" s="0" t="n">
        <v>407010386</v>
      </c>
      <c r="D209" s="46" t="s">
        <v>987</v>
      </c>
      <c r="E209" s="0" t="n">
        <v>3039250</v>
      </c>
      <c r="F209" s="0" t="n">
        <f aca="false">IFERROR(VLOOKUP(C209,premios!$A$1:$B$100,2,0),0)</f>
        <v>3072.5</v>
      </c>
    </row>
    <row r="210" customFormat="false" ht="15" hidden="false" customHeight="false" outlineLevel="0" collapsed="false">
      <c r="A210" s="18" t="n">
        <v>4226103009271</v>
      </c>
      <c r="B210" s="0" t="n">
        <v>6316.12</v>
      </c>
      <c r="C210" s="0" t="n">
        <v>407010386</v>
      </c>
      <c r="D210" s="46" t="s">
        <v>987</v>
      </c>
      <c r="E210" s="0" t="n">
        <v>3039250</v>
      </c>
      <c r="F210" s="0" t="n">
        <f aca="false">IFERROR(VLOOKUP(C210,premios!$A$1:$B$100,2,0),0)</f>
        <v>3072.5</v>
      </c>
    </row>
    <row r="211" customFormat="false" ht="15" hidden="false" customHeight="false" outlineLevel="0" collapsed="false">
      <c r="A211" s="18" t="n">
        <v>4226103009282</v>
      </c>
      <c r="B211" s="0" t="n">
        <v>6316.12</v>
      </c>
      <c r="C211" s="0" t="n">
        <v>407010386</v>
      </c>
      <c r="D211" s="46" t="s">
        <v>987</v>
      </c>
      <c r="E211" s="0" t="n">
        <v>3039250</v>
      </c>
      <c r="F211" s="0" t="n">
        <f aca="false">IFERROR(VLOOKUP(C211,premios!$A$1:$B$100,2,0),0)</f>
        <v>3072.5</v>
      </c>
    </row>
    <row r="212" customFormat="false" ht="15" hidden="false" customHeight="false" outlineLevel="0" collapsed="false">
      <c r="A212" s="18" t="n">
        <v>4226103009293</v>
      </c>
      <c r="B212" s="0" t="n">
        <v>6316.12</v>
      </c>
      <c r="C212" s="0" t="n">
        <v>407010386</v>
      </c>
      <c r="D212" s="46" t="s">
        <v>987</v>
      </c>
      <c r="E212" s="0" t="n">
        <v>3039250</v>
      </c>
      <c r="F212" s="0" t="n">
        <f aca="false">IFERROR(VLOOKUP(C212,premios!$A$1:$B$100,2,0),0)</f>
        <v>3072.5</v>
      </c>
    </row>
    <row r="213" customFormat="false" ht="15" hidden="false" customHeight="false" outlineLevel="0" collapsed="false">
      <c r="A213" s="18" t="n">
        <v>4226103009304</v>
      </c>
      <c r="B213" s="0" t="n">
        <v>6145</v>
      </c>
      <c r="C213" s="0" t="n">
        <v>407010386</v>
      </c>
      <c r="D213" s="46" t="s">
        <v>987</v>
      </c>
      <c r="E213" s="0" t="n">
        <v>3039250</v>
      </c>
      <c r="F213" s="0" t="n">
        <f aca="false">IFERROR(VLOOKUP(C213,premios!$A$1:$B$100,2,0),0)</f>
        <v>3072.5</v>
      </c>
    </row>
    <row r="214" customFormat="false" ht="15" hidden="false" customHeight="false" outlineLevel="0" collapsed="false">
      <c r="A214" s="18" t="n">
        <v>4226103009238</v>
      </c>
      <c r="B214" s="0" t="n">
        <v>6164.02</v>
      </c>
      <c r="C214" s="0" t="n">
        <v>407010386</v>
      </c>
      <c r="D214" s="46" t="s">
        <v>987</v>
      </c>
      <c r="E214" s="0" t="n">
        <v>3039250</v>
      </c>
      <c r="F214" s="0" t="n">
        <f aca="false">IFERROR(VLOOKUP(C214,premios!$A$1:$B$100,2,0),0)</f>
        <v>3072.5</v>
      </c>
    </row>
    <row r="215" customFormat="false" ht="15" hidden="false" customHeight="false" outlineLevel="0" collapsed="false">
      <c r="A215" s="18" t="n">
        <v>4226103009326</v>
      </c>
      <c r="B215" s="0" t="n">
        <v>6316.12</v>
      </c>
      <c r="C215" s="0" t="n">
        <v>407010386</v>
      </c>
      <c r="D215" s="46" t="s">
        <v>987</v>
      </c>
      <c r="E215" s="0" t="n">
        <v>3039250</v>
      </c>
      <c r="F215" s="0" t="n">
        <f aca="false">IFERROR(VLOOKUP(C215,premios!$A$1:$B$100,2,0),0)</f>
        <v>3072.5</v>
      </c>
    </row>
    <row r="216" customFormat="false" ht="15" hidden="false" customHeight="false" outlineLevel="0" collapsed="false">
      <c r="A216" s="18" t="n">
        <v>4226103009337</v>
      </c>
      <c r="B216" s="0" t="n">
        <v>6145</v>
      </c>
      <c r="C216" s="0" t="n">
        <v>407010386</v>
      </c>
      <c r="D216" s="46" t="s">
        <v>987</v>
      </c>
      <c r="E216" s="0" t="n">
        <v>3039250</v>
      </c>
      <c r="F216" s="0" t="n">
        <f aca="false">IFERROR(VLOOKUP(C216,premios!$A$1:$B$100,2,0),0)</f>
        <v>3072.5</v>
      </c>
    </row>
    <row r="217" customFormat="false" ht="15" hidden="false" customHeight="false" outlineLevel="0" collapsed="false">
      <c r="A217" s="18" t="n">
        <v>4226103009348</v>
      </c>
      <c r="B217" s="0" t="n">
        <v>6316.12</v>
      </c>
      <c r="C217" s="0" t="n">
        <v>407010386</v>
      </c>
      <c r="D217" s="46" t="s">
        <v>987</v>
      </c>
      <c r="E217" s="0" t="n">
        <v>3039250</v>
      </c>
      <c r="F217" s="0" t="n">
        <f aca="false">IFERROR(VLOOKUP(C217,premios!$A$1:$B$100,2,0),0)</f>
        <v>3072.5</v>
      </c>
    </row>
    <row r="218" customFormat="false" ht="15" hidden="false" customHeight="false" outlineLevel="0" collapsed="false">
      <c r="A218" s="18" t="n">
        <v>4226103009359</v>
      </c>
      <c r="B218" s="0" t="n">
        <v>6316.12</v>
      </c>
      <c r="C218" s="0" t="n">
        <v>407010386</v>
      </c>
      <c r="D218" s="46" t="s">
        <v>987</v>
      </c>
      <c r="E218" s="0" t="n">
        <v>3039250</v>
      </c>
      <c r="F218" s="0" t="n">
        <f aca="false">IFERROR(VLOOKUP(C218,premios!$A$1:$B$100,2,0),0)</f>
        <v>3072.5</v>
      </c>
    </row>
    <row r="219" customFormat="false" ht="15" hidden="false" customHeight="false" outlineLevel="0" collapsed="false">
      <c r="A219" s="18" t="n">
        <v>4226103009360</v>
      </c>
      <c r="B219" s="0" t="n">
        <v>6153</v>
      </c>
      <c r="C219" s="0" t="n">
        <v>407010386</v>
      </c>
      <c r="D219" s="46" t="s">
        <v>987</v>
      </c>
      <c r="E219" s="0" t="n">
        <v>3039250</v>
      </c>
      <c r="F219" s="0" t="n">
        <f aca="false">IFERROR(VLOOKUP(C219,premios!$A$1:$B$100,2,0),0)</f>
        <v>3072.5</v>
      </c>
    </row>
    <row r="220" customFormat="false" ht="15" hidden="false" customHeight="false" outlineLevel="0" collapsed="false">
      <c r="A220" s="18" t="n">
        <v>4226103009381</v>
      </c>
      <c r="B220" s="0" t="n">
        <v>6153</v>
      </c>
      <c r="C220" s="0" t="n">
        <v>407010386</v>
      </c>
      <c r="D220" s="46" t="s">
        <v>987</v>
      </c>
      <c r="E220" s="0" t="n">
        <v>3039250</v>
      </c>
      <c r="F220" s="0" t="n">
        <f aca="false">IFERROR(VLOOKUP(C220,premios!$A$1:$B$100,2,0),0)</f>
        <v>3072.5</v>
      </c>
    </row>
    <row r="221" customFormat="false" ht="15" hidden="false" customHeight="false" outlineLevel="0" collapsed="false">
      <c r="A221" s="18" t="n">
        <v>4226103011746</v>
      </c>
      <c r="B221" s="0" t="n">
        <v>12051.04</v>
      </c>
      <c r="C221" s="0" t="n">
        <v>415010012</v>
      </c>
      <c r="D221" s="46" t="s">
        <v>986</v>
      </c>
      <c r="E221" s="0" t="n">
        <v>3039250</v>
      </c>
    </row>
    <row r="222" customFormat="false" ht="15" hidden="false" customHeight="false" outlineLevel="0" collapsed="false">
      <c r="A222" s="18" t="n">
        <v>4226103016564</v>
      </c>
      <c r="B222" s="0" t="n">
        <v>6183.04</v>
      </c>
      <c r="C222" s="0" t="n">
        <v>407010386</v>
      </c>
      <c r="D222" s="46" t="s">
        <v>987</v>
      </c>
      <c r="E222" s="0" t="n">
        <v>3039250</v>
      </c>
      <c r="F222" s="0" t="n">
        <f aca="false">IFERROR(VLOOKUP(C222,premios!$A$1:$B$100,2,0),0)</f>
        <v>3072.5</v>
      </c>
    </row>
    <row r="223" customFormat="false" ht="15" hidden="false" customHeight="false" outlineLevel="0" collapsed="false">
      <c r="A223" s="18" t="n">
        <v>4226103009315</v>
      </c>
      <c r="B223" s="0" t="n">
        <v>6153</v>
      </c>
      <c r="C223" s="0" t="n">
        <v>407010386</v>
      </c>
      <c r="D223" s="46" t="s">
        <v>987</v>
      </c>
      <c r="E223" s="0" t="n">
        <v>3039250</v>
      </c>
      <c r="F223" s="0" t="n">
        <f aca="false">IFERROR(VLOOKUP(C223,premios!$A$1:$B$100,2,0),0)</f>
        <v>3072.5</v>
      </c>
    </row>
    <row r="224" customFormat="false" ht="15" hidden="false" customHeight="false" outlineLevel="0" collapsed="false">
      <c r="A224" s="18" t="n">
        <v>4226103016586</v>
      </c>
      <c r="B224" s="0" t="n">
        <v>6205.08</v>
      </c>
      <c r="C224" s="0" t="n">
        <v>407010386</v>
      </c>
      <c r="D224" s="46" t="s">
        <v>987</v>
      </c>
      <c r="E224" s="0" t="n">
        <v>3039250</v>
      </c>
      <c r="F224" s="0" t="n">
        <f aca="false">IFERROR(VLOOKUP(C224,premios!$A$1:$B$100,2,0),0)</f>
        <v>3072.5</v>
      </c>
    </row>
    <row r="225" customFormat="false" ht="15" hidden="false" customHeight="false" outlineLevel="0" collapsed="false">
      <c r="A225" s="18" t="n">
        <v>4226103016597</v>
      </c>
      <c r="B225" s="0" t="n">
        <v>6379.22</v>
      </c>
      <c r="C225" s="0" t="n">
        <v>407010386</v>
      </c>
      <c r="D225" s="46" t="s">
        <v>987</v>
      </c>
      <c r="E225" s="0" t="n">
        <v>3039250</v>
      </c>
      <c r="F225" s="0" t="n">
        <f aca="false">IFERROR(VLOOKUP(C225,premios!$A$1:$B$100,2,0),0)</f>
        <v>3072.5</v>
      </c>
    </row>
    <row r="226" customFormat="false" ht="15" hidden="false" customHeight="false" outlineLevel="0" collapsed="false">
      <c r="A226" s="18" t="n">
        <v>4226103019215</v>
      </c>
      <c r="B226" s="0" t="n">
        <v>6346.16</v>
      </c>
      <c r="C226" s="0" t="n">
        <v>407010386</v>
      </c>
      <c r="D226" s="46" t="s">
        <v>987</v>
      </c>
      <c r="E226" s="0" t="n">
        <v>3039250</v>
      </c>
      <c r="F226" s="0" t="n">
        <f aca="false">IFERROR(VLOOKUP(C226,premios!$A$1:$B$100,2,0),0)</f>
        <v>3072.5</v>
      </c>
    </row>
    <row r="227" customFormat="false" ht="15" hidden="false" customHeight="false" outlineLevel="0" collapsed="false">
      <c r="A227" s="18" t="n">
        <v>4226103019226</v>
      </c>
      <c r="B227" s="0" t="n">
        <v>6183.04</v>
      </c>
      <c r="C227" s="0" t="n">
        <v>407010386</v>
      </c>
      <c r="D227" s="46" t="s">
        <v>987</v>
      </c>
      <c r="E227" s="0" t="n">
        <v>3039250</v>
      </c>
      <c r="F227" s="0" t="n">
        <f aca="false">IFERROR(VLOOKUP(C227,premios!$A$1:$B$100,2,0),0)</f>
        <v>3072.5</v>
      </c>
    </row>
    <row r="228" customFormat="false" ht="15" hidden="false" customHeight="false" outlineLevel="0" collapsed="false">
      <c r="A228" s="18" t="n">
        <v>4226103019237</v>
      </c>
      <c r="B228" s="0" t="n">
        <v>6335.14</v>
      </c>
      <c r="C228" s="0" t="n">
        <v>407010386</v>
      </c>
      <c r="D228" s="46" t="s">
        <v>987</v>
      </c>
      <c r="E228" s="0" t="n">
        <v>3039250</v>
      </c>
      <c r="F228" s="0" t="n">
        <f aca="false">IFERROR(VLOOKUP(C228,premios!$A$1:$B$100,2,0),0)</f>
        <v>3072.5</v>
      </c>
    </row>
    <row r="229" customFormat="false" ht="15" hidden="false" customHeight="false" outlineLevel="0" collapsed="false">
      <c r="A229" s="18" t="n">
        <v>4226103019248</v>
      </c>
      <c r="B229" s="0" t="n">
        <v>6178.06</v>
      </c>
      <c r="C229" s="0" t="n">
        <v>407010386</v>
      </c>
      <c r="D229" s="46" t="s">
        <v>987</v>
      </c>
      <c r="E229" s="0" t="n">
        <v>3039250</v>
      </c>
      <c r="F229" s="0" t="n">
        <f aca="false">IFERROR(VLOOKUP(C229,premios!$A$1:$B$100,2,0),0)</f>
        <v>3072.5</v>
      </c>
    </row>
    <row r="230" customFormat="false" ht="15" hidden="false" customHeight="false" outlineLevel="0" collapsed="false">
      <c r="A230" s="18" t="n">
        <v>4226103019259</v>
      </c>
      <c r="B230" s="0" t="n">
        <v>6324.12</v>
      </c>
      <c r="C230" s="0" t="n">
        <v>407010386</v>
      </c>
      <c r="D230" s="46" t="s">
        <v>987</v>
      </c>
      <c r="E230" s="0" t="n">
        <v>3039250</v>
      </c>
      <c r="F230" s="0" t="n">
        <f aca="false">IFERROR(VLOOKUP(C230,premios!$A$1:$B$100,2,0),0)</f>
        <v>3072.5</v>
      </c>
    </row>
    <row r="231" customFormat="false" ht="15" hidden="false" customHeight="false" outlineLevel="0" collapsed="false">
      <c r="A231" s="18" t="n">
        <v>4226103016575</v>
      </c>
      <c r="B231" s="0" t="n">
        <v>6330.16</v>
      </c>
      <c r="C231" s="0" t="n">
        <v>407010386</v>
      </c>
      <c r="D231" s="46" t="s">
        <v>987</v>
      </c>
      <c r="E231" s="0" t="n">
        <v>3039250</v>
      </c>
      <c r="F231" s="0" t="n">
        <f aca="false">IFERROR(VLOOKUP(C231,premios!$A$1:$B$100,2,0),0)</f>
        <v>3072.5</v>
      </c>
    </row>
    <row r="232" customFormat="false" ht="15" hidden="false" customHeight="false" outlineLevel="0" collapsed="false">
      <c r="A232" s="18" t="n">
        <v>4226103019270</v>
      </c>
      <c r="B232" s="0" t="n">
        <v>6322.47</v>
      </c>
      <c r="C232" s="0" t="n">
        <v>407010386</v>
      </c>
      <c r="D232" s="46" t="s">
        <v>987</v>
      </c>
      <c r="E232" s="0" t="n">
        <v>3039250</v>
      </c>
      <c r="F232" s="0" t="n">
        <f aca="false">IFERROR(VLOOKUP(C232,premios!$A$1:$B$100,2,0),0)</f>
        <v>3072.5</v>
      </c>
    </row>
    <row r="233" customFormat="false" ht="15" hidden="false" customHeight="false" outlineLevel="0" collapsed="false">
      <c r="A233" s="18" t="n">
        <v>4226103019281</v>
      </c>
      <c r="B233" s="0" t="n">
        <v>6153</v>
      </c>
      <c r="C233" s="0" t="n">
        <v>407010386</v>
      </c>
      <c r="D233" s="46" t="s">
        <v>987</v>
      </c>
      <c r="E233" s="0" t="n">
        <v>3039250</v>
      </c>
      <c r="F233" s="0" t="n">
        <f aca="false">IFERROR(VLOOKUP(C233,premios!$A$1:$B$100,2,0),0)</f>
        <v>3072.5</v>
      </c>
    </row>
    <row r="234" customFormat="false" ht="15" hidden="false" customHeight="false" outlineLevel="0" collapsed="false">
      <c r="A234" s="18" t="n">
        <v>4226103019292</v>
      </c>
      <c r="B234" s="0" t="n">
        <v>6316.12</v>
      </c>
      <c r="C234" s="0" t="n">
        <v>407010386</v>
      </c>
      <c r="D234" s="46" t="s">
        <v>987</v>
      </c>
      <c r="E234" s="0" t="n">
        <v>3039250</v>
      </c>
      <c r="F234" s="0" t="n">
        <f aca="false">IFERROR(VLOOKUP(C234,premios!$A$1:$B$100,2,0),0)</f>
        <v>3072.5</v>
      </c>
    </row>
    <row r="235" customFormat="false" ht="15" hidden="false" customHeight="false" outlineLevel="0" collapsed="false">
      <c r="A235" s="18" t="n">
        <v>4226103019303</v>
      </c>
      <c r="B235" s="0" t="n">
        <v>6330.16</v>
      </c>
      <c r="C235" s="0" t="n">
        <v>407010386</v>
      </c>
      <c r="D235" s="46" t="s">
        <v>987</v>
      </c>
      <c r="E235" s="0" t="n">
        <v>3039250</v>
      </c>
      <c r="F235" s="0" t="n">
        <f aca="false">IFERROR(VLOOKUP(C235,premios!$A$1:$B$100,2,0),0)</f>
        <v>3072.5</v>
      </c>
    </row>
    <row r="236" customFormat="false" ht="15" hidden="false" customHeight="false" outlineLevel="0" collapsed="false">
      <c r="A236" s="18" t="n">
        <v>4226103019314</v>
      </c>
      <c r="B236" s="0" t="n">
        <v>6183.04</v>
      </c>
      <c r="C236" s="0" t="n">
        <v>407010386</v>
      </c>
      <c r="D236" s="46" t="s">
        <v>987</v>
      </c>
      <c r="E236" s="0" t="n">
        <v>3039250</v>
      </c>
      <c r="F236" s="0" t="n">
        <f aca="false">IFERROR(VLOOKUP(C236,premios!$A$1:$B$100,2,0),0)</f>
        <v>3072.5</v>
      </c>
    </row>
    <row r="237" customFormat="false" ht="15" hidden="false" customHeight="false" outlineLevel="0" collapsed="false">
      <c r="A237" s="18" t="n">
        <v>4226103019325</v>
      </c>
      <c r="B237" s="0" t="n">
        <v>6153</v>
      </c>
      <c r="C237" s="0" t="n">
        <v>407010386</v>
      </c>
      <c r="D237" s="46" t="s">
        <v>987</v>
      </c>
      <c r="E237" s="0" t="n">
        <v>3039250</v>
      </c>
      <c r="F237" s="0" t="n">
        <f aca="false">IFERROR(VLOOKUP(C237,premios!$A$1:$B$100,2,0),0)</f>
        <v>3072.5</v>
      </c>
    </row>
    <row r="238" customFormat="false" ht="15" hidden="false" customHeight="false" outlineLevel="0" collapsed="false">
      <c r="A238" s="18" t="n">
        <v>4226103019336</v>
      </c>
      <c r="B238" s="0" t="n">
        <v>6145</v>
      </c>
      <c r="C238" s="0" t="n">
        <v>407010386</v>
      </c>
      <c r="D238" s="46" t="s">
        <v>987</v>
      </c>
      <c r="E238" s="0" t="n">
        <v>3039250</v>
      </c>
      <c r="F238" s="0" t="n">
        <f aca="false">IFERROR(VLOOKUP(C238,premios!$A$1:$B$100,2,0),0)</f>
        <v>3072.5</v>
      </c>
    </row>
    <row r="239" customFormat="false" ht="15" hidden="false" customHeight="false" outlineLevel="0" collapsed="false">
      <c r="A239" s="18" t="n">
        <v>4226103019260</v>
      </c>
      <c r="B239" s="0" t="n">
        <v>6316.12</v>
      </c>
      <c r="C239" s="0" t="n">
        <v>407010386</v>
      </c>
      <c r="D239" s="46" t="s">
        <v>987</v>
      </c>
      <c r="E239" s="0" t="n">
        <v>3039250</v>
      </c>
      <c r="F239" s="0" t="n">
        <f aca="false">IFERROR(VLOOKUP(C239,premios!$A$1:$B$100,2,0),0)</f>
        <v>3072.5</v>
      </c>
    </row>
    <row r="240" customFormat="false" ht="15" hidden="false" customHeight="false" outlineLevel="0" collapsed="false">
      <c r="A240" s="18" t="n">
        <v>4226103019358</v>
      </c>
      <c r="B240" s="0" t="n">
        <v>6319.14</v>
      </c>
      <c r="C240" s="0" t="n">
        <v>407010386</v>
      </c>
      <c r="D240" s="46" t="s">
        <v>987</v>
      </c>
      <c r="E240" s="0" t="n">
        <v>3039250</v>
      </c>
      <c r="F240" s="0" t="n">
        <f aca="false">IFERROR(VLOOKUP(C240,premios!$A$1:$B$100,2,0),0)</f>
        <v>3072.5</v>
      </c>
    </row>
    <row r="241" customFormat="false" ht="15" hidden="false" customHeight="false" outlineLevel="0" collapsed="false">
      <c r="A241" s="18" t="n">
        <v>4226103019369</v>
      </c>
      <c r="B241" s="0" t="n">
        <v>6316.12</v>
      </c>
      <c r="C241" s="0" t="n">
        <v>407010386</v>
      </c>
      <c r="D241" s="46" t="s">
        <v>987</v>
      </c>
      <c r="E241" s="0" t="n">
        <v>3039250</v>
      </c>
      <c r="F241" s="0" t="n">
        <f aca="false">IFERROR(VLOOKUP(C241,premios!$A$1:$B$100,2,0),0)</f>
        <v>3072.5</v>
      </c>
    </row>
    <row r="242" customFormat="false" ht="15" hidden="false" customHeight="false" outlineLevel="0" collapsed="false">
      <c r="A242" s="18" t="n">
        <v>4226103019370</v>
      </c>
      <c r="B242" s="0" t="n">
        <v>6316.12</v>
      </c>
      <c r="C242" s="0" t="n">
        <v>407010386</v>
      </c>
      <c r="D242" s="46" t="s">
        <v>987</v>
      </c>
      <c r="E242" s="0" t="n">
        <v>3039250</v>
      </c>
      <c r="F242" s="0" t="n">
        <f aca="false">IFERROR(VLOOKUP(C242,premios!$A$1:$B$100,2,0),0)</f>
        <v>3072.5</v>
      </c>
    </row>
    <row r="243" customFormat="false" ht="15" hidden="false" customHeight="false" outlineLevel="0" collapsed="false">
      <c r="A243" s="18" t="n">
        <v>4226103019380</v>
      </c>
      <c r="B243" s="0" t="n">
        <v>6316.12</v>
      </c>
      <c r="C243" s="0" t="n">
        <v>407010386</v>
      </c>
      <c r="D243" s="46" t="s">
        <v>987</v>
      </c>
      <c r="E243" s="0" t="n">
        <v>3039250</v>
      </c>
      <c r="F243" s="0" t="n">
        <f aca="false">IFERROR(VLOOKUP(C243,premios!$A$1:$B$100,2,0),0)</f>
        <v>3072.5</v>
      </c>
    </row>
    <row r="244" customFormat="false" ht="15" hidden="false" customHeight="false" outlineLevel="0" collapsed="false">
      <c r="A244" s="18" t="n">
        <v>4226103019391</v>
      </c>
      <c r="B244" s="0" t="n">
        <v>6316.12</v>
      </c>
      <c r="C244" s="0" t="n">
        <v>407010386</v>
      </c>
      <c r="D244" s="46" t="s">
        <v>987</v>
      </c>
      <c r="E244" s="0" t="n">
        <v>3039250</v>
      </c>
      <c r="F244" s="0" t="n">
        <f aca="false">IFERROR(VLOOKUP(C244,premios!$A$1:$B$100,2,0),0)</f>
        <v>3072.5</v>
      </c>
    </row>
    <row r="245" customFormat="false" ht="15" hidden="false" customHeight="false" outlineLevel="0" collapsed="false">
      <c r="A245" s="18" t="n">
        <v>4226103019402</v>
      </c>
      <c r="B245" s="0" t="n">
        <v>6316.12</v>
      </c>
      <c r="C245" s="0" t="n">
        <v>407010386</v>
      </c>
      <c r="D245" s="46" t="s">
        <v>987</v>
      </c>
      <c r="E245" s="0" t="n">
        <v>3039250</v>
      </c>
      <c r="F245" s="0" t="n">
        <f aca="false">IFERROR(VLOOKUP(C245,premios!$A$1:$B$100,2,0),0)</f>
        <v>3072.5</v>
      </c>
    </row>
    <row r="246" customFormat="false" ht="15" hidden="false" customHeight="false" outlineLevel="0" collapsed="false">
      <c r="A246" s="18" t="n">
        <v>4226103019413</v>
      </c>
      <c r="B246" s="0" t="n">
        <v>6153</v>
      </c>
      <c r="C246" s="0" t="n">
        <v>407010386</v>
      </c>
      <c r="D246" s="46" t="s">
        <v>987</v>
      </c>
      <c r="E246" s="0" t="n">
        <v>3039250</v>
      </c>
      <c r="F246" s="0" t="n">
        <f aca="false">IFERROR(VLOOKUP(C246,premios!$A$1:$B$100,2,0),0)</f>
        <v>3072.5</v>
      </c>
    </row>
    <row r="247" customFormat="false" ht="15" hidden="false" customHeight="false" outlineLevel="0" collapsed="false">
      <c r="A247" s="18" t="n">
        <v>4226103019347</v>
      </c>
      <c r="B247" s="0" t="n">
        <v>6316.12</v>
      </c>
      <c r="C247" s="0" t="n">
        <v>407010386</v>
      </c>
      <c r="D247" s="46" t="s">
        <v>987</v>
      </c>
      <c r="E247" s="0" t="n">
        <v>3039250</v>
      </c>
      <c r="F247" s="0" t="n">
        <f aca="false">IFERROR(VLOOKUP(C247,premios!$A$1:$B$100,2,0),0)</f>
        <v>3072.5</v>
      </c>
    </row>
    <row r="248" customFormat="false" ht="15" hidden="false" customHeight="false" outlineLevel="0" collapsed="false">
      <c r="A248" s="18" t="n">
        <v>4226103656490</v>
      </c>
      <c r="B248" s="0" t="n">
        <v>4047.7</v>
      </c>
      <c r="C248" s="0" t="n">
        <v>406030057</v>
      </c>
      <c r="D248" s="46" t="s">
        <v>987</v>
      </c>
      <c r="E248" s="0" t="n">
        <v>6048692</v>
      </c>
      <c r="F248" s="0" t="n">
        <f aca="false">IFERROR(VLOOKUP(C248,premios!$A$1:$B$100,2,0),0)</f>
        <v>0</v>
      </c>
    </row>
    <row r="249" customFormat="false" ht="15" hidden="false" customHeight="false" outlineLevel="0" collapsed="false">
      <c r="A249" s="18" t="n">
        <v>4226103661252</v>
      </c>
      <c r="B249" s="0" t="n">
        <v>2011.67</v>
      </c>
      <c r="C249" s="0" t="n">
        <v>406030081</v>
      </c>
      <c r="D249" s="46" t="s">
        <v>987</v>
      </c>
      <c r="E249" s="0" t="n">
        <v>6048692</v>
      </c>
      <c r="F249" s="0" t="n">
        <f aca="false">IFERROR(VLOOKUP(C249,premios!$A$1:$B$100,2,0),0)</f>
        <v>0</v>
      </c>
    </row>
    <row r="250" customFormat="false" ht="15" hidden="false" customHeight="false" outlineLevel="0" collapsed="false">
      <c r="A250" s="18" t="n">
        <v>4226103664850</v>
      </c>
      <c r="B250" s="0" t="n">
        <v>6078.08</v>
      </c>
      <c r="C250" s="0" t="n">
        <v>406050066</v>
      </c>
      <c r="D250" s="46" t="s">
        <v>987</v>
      </c>
      <c r="E250" s="0" t="n">
        <v>6048692</v>
      </c>
      <c r="F250" s="0" t="n">
        <f aca="false">IFERROR(VLOOKUP(C250,premios!$A$1:$B$100,2,0),0)</f>
        <v>1445.78</v>
      </c>
    </row>
    <row r="251" customFormat="false" ht="15" hidden="false" customHeight="false" outlineLevel="0" collapsed="false">
      <c r="A251" s="18" t="n">
        <v>4226103666114</v>
      </c>
      <c r="B251" s="0" t="n">
        <v>12780.85</v>
      </c>
      <c r="C251" s="0" t="n">
        <v>406030057</v>
      </c>
      <c r="D251" s="46" t="s">
        <v>986</v>
      </c>
      <c r="E251" s="0" t="n">
        <v>6048692</v>
      </c>
    </row>
    <row r="252" customFormat="false" ht="15" hidden="false" customHeight="false" outlineLevel="0" collapsed="false">
      <c r="A252" s="18" t="n">
        <v>4226103674430</v>
      </c>
      <c r="B252" s="0" t="n">
        <v>15222.21</v>
      </c>
      <c r="C252" s="0" t="n">
        <v>406030057</v>
      </c>
      <c r="D252" s="46" t="s">
        <v>987</v>
      </c>
      <c r="E252" s="0" t="n">
        <v>6048692</v>
      </c>
      <c r="F252" s="0" t="n">
        <f aca="false">IFERROR(VLOOKUP(C252,premios!$A$1:$B$100,2,0),0)</f>
        <v>0</v>
      </c>
    </row>
    <row r="253" customFormat="false" ht="15" hidden="false" customHeight="false" outlineLevel="0" collapsed="false">
      <c r="A253" s="18" t="n">
        <v>4226103674441</v>
      </c>
      <c r="B253" s="0" t="n">
        <v>29509.65</v>
      </c>
      <c r="C253" s="0" t="n">
        <v>406030111</v>
      </c>
      <c r="D253" s="46" t="s">
        <v>986</v>
      </c>
      <c r="E253" s="0" t="n">
        <v>6048692</v>
      </c>
    </row>
    <row r="254" customFormat="false" ht="15" hidden="false" customHeight="false" outlineLevel="0" collapsed="false">
      <c r="A254" s="18" t="n">
        <v>4226103676817</v>
      </c>
      <c r="B254" s="0" t="n">
        <v>2414.04</v>
      </c>
      <c r="C254" s="0" t="n">
        <v>406030057</v>
      </c>
      <c r="D254" s="46" t="s">
        <v>986</v>
      </c>
      <c r="E254" s="0" t="n">
        <v>6048692</v>
      </c>
    </row>
    <row r="255" customFormat="false" ht="15" hidden="false" customHeight="false" outlineLevel="0" collapsed="false">
      <c r="A255" s="18" t="n">
        <v>4226103680690</v>
      </c>
      <c r="B255" s="0" t="n">
        <v>2723.18</v>
      </c>
      <c r="C255" s="0" t="n">
        <v>406030138</v>
      </c>
      <c r="D255" s="46" t="s">
        <v>986</v>
      </c>
      <c r="E255" s="0" t="n">
        <v>6048692</v>
      </c>
    </row>
    <row r="256" customFormat="false" ht="15" hidden="false" customHeight="false" outlineLevel="0" collapsed="false">
      <c r="A256" s="18" t="n">
        <v>4226103664860</v>
      </c>
      <c r="B256" s="0" t="n">
        <v>5994.08</v>
      </c>
      <c r="C256" s="0" t="n">
        <v>406050066</v>
      </c>
      <c r="D256" s="46" t="s">
        <v>987</v>
      </c>
      <c r="E256" s="0" t="n">
        <v>6048692</v>
      </c>
      <c r="F256" s="0" t="n">
        <f aca="false">IFERROR(VLOOKUP(C256,premios!$A$1:$B$100,2,0),0)</f>
        <v>1445.78</v>
      </c>
    </row>
    <row r="257" customFormat="false" ht="15" hidden="false" customHeight="false" outlineLevel="0" collapsed="false">
      <c r="A257" s="18" t="n">
        <v>4226103691700</v>
      </c>
      <c r="B257" s="0" t="n">
        <v>3190.22</v>
      </c>
      <c r="C257" s="0" t="n">
        <v>406030057</v>
      </c>
      <c r="D257" s="46" t="s">
        <v>986</v>
      </c>
      <c r="E257" s="0" t="n">
        <v>6048692</v>
      </c>
    </row>
    <row r="258" customFormat="false" ht="15" hidden="false" customHeight="false" outlineLevel="0" collapsed="false">
      <c r="A258" s="18" t="n">
        <v>4226103693779</v>
      </c>
      <c r="B258" s="0" t="n">
        <v>10335.35</v>
      </c>
      <c r="C258" s="0" t="n">
        <v>406030057</v>
      </c>
      <c r="D258" s="46" t="s">
        <v>986</v>
      </c>
      <c r="E258" s="0" t="n">
        <v>6048692</v>
      </c>
    </row>
    <row r="259" customFormat="false" ht="15" hidden="false" customHeight="false" outlineLevel="0" collapsed="false">
      <c r="A259" s="18" t="n">
        <v>4226103666862</v>
      </c>
      <c r="B259" s="0" t="n">
        <v>6078.08</v>
      </c>
      <c r="C259" s="0" t="n">
        <v>406050066</v>
      </c>
      <c r="D259" s="46" t="s">
        <v>987</v>
      </c>
      <c r="E259" s="0" t="n">
        <v>6048692</v>
      </c>
      <c r="F259" s="0" t="n">
        <f aca="false">IFERROR(VLOOKUP(C259,premios!$A$1:$B$100,2,0),0)</f>
        <v>1445.78</v>
      </c>
    </row>
    <row r="260" customFormat="false" ht="15" hidden="false" customHeight="false" outlineLevel="0" collapsed="false">
      <c r="A260" s="18" t="n">
        <v>4226103682647</v>
      </c>
      <c r="B260" s="0" t="n">
        <v>30255.04</v>
      </c>
      <c r="C260" s="0" t="n">
        <v>415010012</v>
      </c>
      <c r="D260" s="46" t="s">
        <v>986</v>
      </c>
      <c r="E260" s="0" t="n">
        <v>6048692</v>
      </c>
    </row>
    <row r="261" customFormat="false" ht="15" hidden="false" customHeight="false" outlineLevel="0" collapsed="false">
      <c r="A261" s="18" t="n">
        <v>4226104443066</v>
      </c>
      <c r="B261" s="0" t="n">
        <v>6039.82</v>
      </c>
      <c r="C261" s="0" t="n">
        <v>415020069</v>
      </c>
      <c r="D261" s="46" t="s">
        <v>986</v>
      </c>
      <c r="E261" s="0" t="n">
        <v>9543856</v>
      </c>
    </row>
    <row r="262" customFormat="false" ht="15" hidden="false" customHeight="false" outlineLevel="0" collapsed="false">
      <c r="A262" s="18" t="n">
        <v>4226104458785</v>
      </c>
      <c r="B262" s="0" t="n">
        <v>18811.4</v>
      </c>
      <c r="C262" s="0" t="n">
        <v>408040076</v>
      </c>
      <c r="D262" s="46" t="s">
        <v>986</v>
      </c>
      <c r="E262" s="0" t="n">
        <v>9543856</v>
      </c>
    </row>
    <row r="263" customFormat="false" ht="15" hidden="false" customHeight="false" outlineLevel="0" collapsed="false">
      <c r="A263" s="18" t="n">
        <v>4226107064542</v>
      </c>
      <c r="B263" s="0" t="n">
        <v>2812.56</v>
      </c>
      <c r="C263" s="0" t="n">
        <v>406040052</v>
      </c>
      <c r="D263" s="46" t="s">
        <v>987</v>
      </c>
      <c r="E263" s="0" t="n">
        <v>9543856</v>
      </c>
      <c r="F263" s="0" t="n">
        <f aca="false">IFERROR(VLOOKUP(C263,premios!$A$1:$B$100,2,0),0)</f>
        <v>0</v>
      </c>
    </row>
  </sheetData>
  <conditionalFormatting sqref="D2:D263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7.86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46" t="s">
        <v>920</v>
      </c>
      <c r="B1" s="0" t="s">
        <v>919</v>
      </c>
      <c r="C1" s="0" t="s">
        <v>1093</v>
      </c>
      <c r="D1" s="0" t="s">
        <v>1087</v>
      </c>
      <c r="E1" s="0" t="s">
        <v>1088</v>
      </c>
      <c r="F1" s="0" t="s">
        <v>1089</v>
      </c>
      <c r="G1" s="0" t="s">
        <v>1090</v>
      </c>
      <c r="H1" s="0" t="s">
        <v>1091</v>
      </c>
    </row>
    <row r="2" customFormat="false" ht="15" hidden="false" customHeight="false" outlineLevel="0" collapsed="false">
      <c r="A2" s="18" t="n">
        <v>4226105390133</v>
      </c>
      <c r="B2" s="0" t="n">
        <v>2672839</v>
      </c>
      <c r="C2" s="0" t="e">
        <f aca="false">VLOOKUP(A2,'202606'!$A$2:$A$265,1,0)</f>
        <v>#N/A</v>
      </c>
      <c r="D2" s="0" t="e">
        <f aca="false">VLOOKUP(A2,'202605'!$A$1:$A$195,1,0)</f>
        <v>#N/A</v>
      </c>
    </row>
    <row r="3" customFormat="false" ht="15" hidden="false" customHeight="false" outlineLevel="0" collapsed="false">
      <c r="A3" s="44" t="n">
        <v>4226105426389</v>
      </c>
      <c r="C3" s="45" t="n">
        <f aca="false">VLOOKUP(A3,'202606'!$A$2:$A$265,1,0)</f>
        <v>4226105426389</v>
      </c>
      <c r="D3" s="0" t="e">
        <f aca="false">VLOOKUP(A3,'202605'!$A$1:$A$195,1,0)</f>
        <v>#N/A</v>
      </c>
    </row>
    <row r="4" customFormat="false" ht="15" hidden="false" customHeight="false" outlineLevel="0" collapsed="false">
      <c r="A4" s="18" t="n">
        <v>4226105463151</v>
      </c>
      <c r="C4" s="0" t="e">
        <f aca="false">VLOOKUP(A4,'202606'!$A$2:$A$265,1,0)</f>
        <v>#N/A</v>
      </c>
      <c r="D4" s="0" t="e">
        <f aca="false">VLOOKUP(A4,'202605'!$A$1:$A$195,1,0)</f>
        <v>#N/A</v>
      </c>
    </row>
    <row r="5" customFormat="false" ht="15" hidden="false" customHeight="false" outlineLevel="0" collapsed="false">
      <c r="A5" s="18" t="n">
        <v>4226105480652</v>
      </c>
      <c r="C5" s="0" t="e">
        <f aca="false">VLOOKUP(A5,'202606'!$A$2:$A$265,1,0)</f>
        <v>#N/A</v>
      </c>
      <c r="D5" s="0" t="e">
        <f aca="false">VLOOKUP(A5,'202605'!$A$1:$A$195,1,0)</f>
        <v>#N/A</v>
      </c>
    </row>
    <row r="6" customFormat="false" ht="15" hidden="false" customHeight="false" outlineLevel="0" collapsed="false">
      <c r="A6" s="18" t="n">
        <v>4226105487087</v>
      </c>
      <c r="C6" s="0" t="e">
        <f aca="false">VLOOKUP(A6,'202606'!$A$2:$A$265,1,0)</f>
        <v>#N/A</v>
      </c>
      <c r="D6" s="0" t="e">
        <f aca="false">VLOOKUP(A6,'202605'!$A$1:$A$195,1,0)</f>
        <v>#N/A</v>
      </c>
    </row>
    <row r="7" customFormat="false" ht="15" hidden="false" customHeight="false" outlineLevel="0" collapsed="false">
      <c r="A7" s="18" t="n">
        <v>4226105523772</v>
      </c>
      <c r="C7" s="0" t="e">
        <f aca="false">VLOOKUP(A7,'202606'!$A$2:$A$265,1,0)</f>
        <v>#N/A</v>
      </c>
      <c r="D7" s="0" t="e">
        <f aca="false">VLOOKUP(A7,'202605'!$A$1:$A$195,1,0)</f>
        <v>#N/A</v>
      </c>
    </row>
    <row r="8" customFormat="false" ht="15" hidden="false" customHeight="false" outlineLevel="0" collapsed="false">
      <c r="A8" s="18" t="n">
        <v>4226105523904</v>
      </c>
      <c r="C8" s="0" t="e">
        <f aca="false">VLOOKUP(A8,'202606'!$A$2:$A$265,1,0)</f>
        <v>#N/A</v>
      </c>
      <c r="D8" s="0" t="e">
        <f aca="false">VLOOKUP(A8,'202605'!$A$1:$A$195,1,0)</f>
        <v>#N/A</v>
      </c>
    </row>
    <row r="9" customFormat="false" ht="15" hidden="false" customHeight="false" outlineLevel="0" collapsed="false">
      <c r="A9" s="18" t="n">
        <v>4226105526467</v>
      </c>
      <c r="C9" s="0" t="e">
        <f aca="false">VLOOKUP(A9,'202606'!$A$2:$A$265,1,0)</f>
        <v>#N/A</v>
      </c>
      <c r="D9" s="0" t="e">
        <f aca="false">VLOOKUP(A9,'202605'!$A$1:$A$195,1,0)</f>
        <v>#N/A</v>
      </c>
    </row>
    <row r="10" customFormat="false" ht="15" hidden="false" customHeight="false" outlineLevel="0" collapsed="false">
      <c r="A10" s="18" t="n">
        <v>4226105526478</v>
      </c>
      <c r="C10" s="0" t="e">
        <f aca="false">VLOOKUP(A10,'202606'!$A$2:$A$265,1,0)</f>
        <v>#N/A</v>
      </c>
      <c r="D10" s="0" t="e">
        <f aca="false">VLOOKUP(A10,'202605'!$A$1:$A$195,1,0)</f>
        <v>#N/A</v>
      </c>
    </row>
    <row r="11" customFormat="false" ht="15" hidden="false" customHeight="false" outlineLevel="0" collapsed="false">
      <c r="A11" s="18" t="n">
        <v>4226105526621</v>
      </c>
      <c r="C11" s="0" t="e">
        <f aca="false">VLOOKUP(A11,'202606'!$A$2:$A$265,1,0)</f>
        <v>#N/A</v>
      </c>
      <c r="D11" s="0" t="e">
        <f aca="false">VLOOKUP(A11,'202605'!$A$1:$A$195,1,0)</f>
        <v>#N/A</v>
      </c>
    </row>
    <row r="12" customFormat="false" ht="15" hidden="false" customHeight="false" outlineLevel="0" collapsed="false">
      <c r="A12" s="18" t="n">
        <v>4226105538787</v>
      </c>
      <c r="C12" s="0" t="e">
        <f aca="false">VLOOKUP(A12,'202606'!$A$2:$A$265,1,0)</f>
        <v>#N/A</v>
      </c>
      <c r="D12" s="0" t="e">
        <f aca="false">VLOOKUP(A12,'202605'!$A$1:$A$195,1,0)</f>
        <v>#N/A</v>
      </c>
    </row>
    <row r="13" customFormat="false" ht="15" hidden="false" customHeight="false" outlineLevel="0" collapsed="false">
      <c r="A13" s="18" t="n">
        <v>4226105541438</v>
      </c>
      <c r="C13" s="0" t="e">
        <f aca="false">VLOOKUP(A13,'202606'!$A$2:$A$265,1,0)</f>
        <v>#N/A</v>
      </c>
      <c r="D13" s="0" t="e">
        <f aca="false">VLOOKUP(A13,'202605'!$A$1:$A$195,1,0)</f>
        <v>#N/A</v>
      </c>
    </row>
    <row r="14" customFormat="false" ht="15" hidden="false" customHeight="false" outlineLevel="0" collapsed="false">
      <c r="A14" s="18" t="n">
        <v>4226105541724</v>
      </c>
      <c r="C14" s="0" t="e">
        <f aca="false">VLOOKUP(A14,'202606'!$A$2:$A$265,1,0)</f>
        <v>#N/A</v>
      </c>
      <c r="D14" s="0" t="e">
        <f aca="false">VLOOKUP(A14,'202605'!$A$1:$A$195,1,0)</f>
        <v>#N/A</v>
      </c>
    </row>
    <row r="15" customFormat="false" ht="15" hidden="false" customHeight="false" outlineLevel="0" collapsed="false">
      <c r="A15" s="18" t="n">
        <v>4226105545630</v>
      </c>
      <c r="C15" s="0" t="e">
        <f aca="false">VLOOKUP(A15,'202606'!$A$2:$A$265,1,0)</f>
        <v>#N/A</v>
      </c>
      <c r="D15" s="0" t="e">
        <f aca="false">VLOOKUP(A15,'202605'!$A$1:$A$195,1,0)</f>
        <v>#N/A</v>
      </c>
    </row>
    <row r="16" customFormat="false" ht="15" hidden="false" customHeight="false" outlineLevel="0" collapsed="false">
      <c r="A16" s="18" t="n">
        <v>4226105545717</v>
      </c>
      <c r="C16" s="0" t="e">
        <f aca="false">VLOOKUP(A16,'202606'!$A$2:$A$265,1,0)</f>
        <v>#N/A</v>
      </c>
      <c r="D16" s="0" t="e">
        <f aca="false">VLOOKUP(A16,'202605'!$A$1:$A$195,1,0)</f>
        <v>#N/A</v>
      </c>
    </row>
    <row r="17" customFormat="false" ht="15" hidden="false" customHeight="false" outlineLevel="0" collapsed="false">
      <c r="A17" s="18" t="n">
        <v>4226105545728</v>
      </c>
      <c r="C17" s="0" t="e">
        <f aca="false">VLOOKUP(A17,'202606'!$A$2:$A$265,1,0)</f>
        <v>#N/A</v>
      </c>
      <c r="D17" s="0" t="e">
        <f aca="false">VLOOKUP(A17,'202605'!$A$1:$A$195,1,0)</f>
        <v>#N/A</v>
      </c>
    </row>
    <row r="18" customFormat="false" ht="15" hidden="false" customHeight="false" outlineLevel="0" collapsed="false">
      <c r="A18" s="18" t="n">
        <v>4226105545739</v>
      </c>
      <c r="C18" s="0" t="e">
        <f aca="false">VLOOKUP(A18,'202606'!$A$2:$A$265,1,0)</f>
        <v>#N/A</v>
      </c>
      <c r="D18" s="0" t="e">
        <f aca="false">VLOOKUP(A18,'202605'!$A$1:$A$195,1,0)</f>
        <v>#N/A</v>
      </c>
    </row>
    <row r="19" customFormat="false" ht="15" hidden="false" customHeight="false" outlineLevel="0" collapsed="false">
      <c r="A19" s="18" t="n">
        <v>4226105545772</v>
      </c>
      <c r="C19" s="0" t="e">
        <f aca="false">VLOOKUP(A19,'202606'!$A$2:$A$265,1,0)</f>
        <v>#N/A</v>
      </c>
      <c r="D19" s="0" t="e">
        <f aca="false">VLOOKUP(A19,'202605'!$A$1:$A$195,1,0)</f>
        <v>#N/A</v>
      </c>
    </row>
    <row r="20" customFormat="false" ht="15" hidden="false" customHeight="false" outlineLevel="0" collapsed="false">
      <c r="A20" s="18" t="n">
        <v>4226105550205</v>
      </c>
      <c r="C20" s="0" t="e">
        <f aca="false">VLOOKUP(A20,'202606'!$A$2:$A$265,1,0)</f>
        <v>#N/A</v>
      </c>
      <c r="D20" s="0" t="e">
        <f aca="false">VLOOKUP(A20,'202605'!$A$1:$A$195,1,0)</f>
        <v>#N/A</v>
      </c>
    </row>
    <row r="21" customFormat="false" ht="15" hidden="false" customHeight="false" outlineLevel="0" collapsed="false">
      <c r="A21" s="18" t="n">
        <v>4226105551558</v>
      </c>
      <c r="C21" s="0" t="e">
        <f aca="false">VLOOKUP(A21,'202606'!$A$2:$A$265,1,0)</f>
        <v>#N/A</v>
      </c>
      <c r="D21" s="0" t="e">
        <f aca="false">VLOOKUP(A21,'202605'!$A$1:$A$195,1,0)</f>
        <v>#N/A</v>
      </c>
    </row>
    <row r="22" customFormat="false" ht="15" hidden="false" customHeight="false" outlineLevel="0" collapsed="false">
      <c r="A22" s="18" t="n">
        <v>4226105551811</v>
      </c>
      <c r="C22" s="0" t="e">
        <f aca="false">VLOOKUP(A22,'202606'!$A$2:$A$265,1,0)</f>
        <v>#N/A</v>
      </c>
      <c r="D22" s="0" t="e">
        <f aca="false">VLOOKUP(A22,'202605'!$A$1:$A$195,1,0)</f>
        <v>#N/A</v>
      </c>
    </row>
    <row r="23" customFormat="false" ht="15" hidden="false" customHeight="false" outlineLevel="0" collapsed="false">
      <c r="A23" s="18" t="n">
        <v>4226105552042</v>
      </c>
      <c r="C23" s="0" t="e">
        <f aca="false">VLOOKUP(A23,'202606'!$A$2:$A$265,1,0)</f>
        <v>#N/A</v>
      </c>
      <c r="D23" s="0" t="e">
        <f aca="false">VLOOKUP(A23,'202605'!$A$1:$A$195,1,0)</f>
        <v>#N/A</v>
      </c>
    </row>
    <row r="24" customFormat="false" ht="15" hidden="false" customHeight="false" outlineLevel="0" collapsed="false">
      <c r="A24" s="18" t="n">
        <v>4226105552230</v>
      </c>
      <c r="C24" s="0" t="e">
        <f aca="false">VLOOKUP(A24,'202606'!$A$2:$A$265,1,0)</f>
        <v>#N/A</v>
      </c>
      <c r="D24" s="0" t="e">
        <f aca="false">VLOOKUP(A24,'202605'!$A$1:$A$195,1,0)</f>
        <v>#N/A</v>
      </c>
    </row>
    <row r="25" customFormat="false" ht="15" hidden="false" customHeight="false" outlineLevel="0" collapsed="false">
      <c r="A25" s="18" t="n">
        <v>4226105552273</v>
      </c>
      <c r="C25" s="0" t="e">
        <f aca="false">VLOOKUP(A25,'202606'!$A$2:$A$265,1,0)</f>
        <v>#N/A</v>
      </c>
      <c r="D25" s="0" t="e">
        <f aca="false">VLOOKUP(A25,'202605'!$A$1:$A$195,1,0)</f>
        <v>#N/A</v>
      </c>
    </row>
    <row r="26" customFormat="false" ht="15" hidden="false" customHeight="false" outlineLevel="0" collapsed="false">
      <c r="A26" s="18" t="n">
        <v>4226105552670</v>
      </c>
      <c r="C26" s="0" t="e">
        <f aca="false">VLOOKUP(A26,'202606'!$A$2:$A$265,1,0)</f>
        <v>#N/A</v>
      </c>
      <c r="D26" s="0" t="e">
        <f aca="false">VLOOKUP(A26,'202605'!$A$1:$A$195,1,0)</f>
        <v>#N/A</v>
      </c>
    </row>
    <row r="27" customFormat="false" ht="15" hidden="false" customHeight="false" outlineLevel="0" collapsed="false">
      <c r="A27" s="18" t="n">
        <v>4226105553362</v>
      </c>
      <c r="C27" s="0" t="e">
        <f aca="false">VLOOKUP(A27,'202606'!$A$2:$A$265,1,0)</f>
        <v>#N/A</v>
      </c>
      <c r="D27" s="0" t="e">
        <f aca="false">VLOOKUP(A27,'202605'!$A$1:$A$195,1,0)</f>
        <v>#N/A</v>
      </c>
    </row>
    <row r="28" customFormat="false" ht="15" hidden="false" customHeight="false" outlineLevel="0" collapsed="false">
      <c r="A28" s="18" t="n">
        <v>4226105554033</v>
      </c>
      <c r="C28" s="0" t="e">
        <f aca="false">VLOOKUP(A28,'202606'!$A$2:$A$265,1,0)</f>
        <v>#N/A</v>
      </c>
      <c r="D28" s="0" t="e">
        <f aca="false">VLOOKUP(A28,'202605'!$A$1:$A$195,1,0)</f>
        <v>#N/A</v>
      </c>
    </row>
    <row r="29" customFormat="false" ht="15" hidden="false" customHeight="false" outlineLevel="0" collapsed="false">
      <c r="A29" s="18" t="n">
        <v>4226105554320</v>
      </c>
      <c r="C29" s="0" t="e">
        <f aca="false">VLOOKUP(A29,'202606'!$A$2:$A$265,1,0)</f>
        <v>#N/A</v>
      </c>
      <c r="D29" s="0" t="e">
        <f aca="false">VLOOKUP(A29,'202605'!$A$1:$A$195,1,0)</f>
        <v>#N/A</v>
      </c>
    </row>
    <row r="30" customFormat="false" ht="15" hidden="false" customHeight="false" outlineLevel="0" collapsed="false">
      <c r="A30" s="18" t="n">
        <v>4226105555771</v>
      </c>
      <c r="C30" s="0" t="e">
        <f aca="false">VLOOKUP(A30,'202606'!$A$2:$A$265,1,0)</f>
        <v>#N/A</v>
      </c>
      <c r="D30" s="0" t="e">
        <f aca="false">VLOOKUP(A30,'202605'!$A$1:$A$195,1,0)</f>
        <v>#N/A</v>
      </c>
    </row>
    <row r="31" customFormat="false" ht="15" hidden="false" customHeight="false" outlineLevel="0" collapsed="false">
      <c r="A31" s="18" t="n">
        <v>4226105556651</v>
      </c>
      <c r="C31" s="0" t="e">
        <f aca="false">VLOOKUP(A31,'202606'!$A$2:$A$265,1,0)</f>
        <v>#N/A</v>
      </c>
      <c r="D31" s="0" t="e">
        <f aca="false">VLOOKUP(A31,'202605'!$A$1:$A$195,1,0)</f>
        <v>#N/A</v>
      </c>
    </row>
    <row r="32" customFormat="false" ht="15" hidden="false" customHeight="false" outlineLevel="0" collapsed="false">
      <c r="A32" s="18" t="n">
        <v>4226105558972</v>
      </c>
      <c r="C32" s="0" t="e">
        <f aca="false">VLOOKUP(A32,'202606'!$A$2:$A$265,1,0)</f>
        <v>#N/A</v>
      </c>
      <c r="D32" s="0" t="e">
        <f aca="false">VLOOKUP(A32,'202605'!$A$1:$A$195,1,0)</f>
        <v>#N/A</v>
      </c>
    </row>
    <row r="33" customFormat="false" ht="15" hidden="false" customHeight="false" outlineLevel="0" collapsed="false">
      <c r="A33" s="18" t="n">
        <v>4226105560094</v>
      </c>
      <c r="C33" s="0" t="e">
        <f aca="false">VLOOKUP(A33,'202606'!$A$2:$A$265,1,0)</f>
        <v>#N/A</v>
      </c>
      <c r="D33" s="0" t="e">
        <f aca="false">VLOOKUP(A33,'202605'!$A$1:$A$195,1,0)</f>
        <v>#N/A</v>
      </c>
    </row>
    <row r="34" customFormat="false" ht="15" hidden="false" customHeight="false" outlineLevel="0" collapsed="false">
      <c r="A34" s="18" t="n">
        <v>4226105560105</v>
      </c>
      <c r="C34" s="0" t="e">
        <f aca="false">VLOOKUP(A34,'202606'!$A$2:$A$265,1,0)</f>
        <v>#N/A</v>
      </c>
      <c r="D34" s="0" t="e">
        <f aca="false">VLOOKUP(A34,'202605'!$A$1:$A$195,1,0)</f>
        <v>#N/A</v>
      </c>
    </row>
    <row r="35" customFormat="false" ht="15" hidden="false" customHeight="false" outlineLevel="0" collapsed="false">
      <c r="A35" s="18" t="n">
        <v>4226105560127</v>
      </c>
      <c r="C35" s="0" t="e">
        <f aca="false">VLOOKUP(A35,'202606'!$A$2:$A$265,1,0)</f>
        <v>#N/A</v>
      </c>
      <c r="D35" s="0" t="e">
        <f aca="false">VLOOKUP(A35,'202605'!$A$1:$A$195,1,0)</f>
        <v>#N/A</v>
      </c>
    </row>
    <row r="36" customFormat="false" ht="15" hidden="false" customHeight="false" outlineLevel="0" collapsed="false">
      <c r="A36" s="18" t="n">
        <v>4226105560138</v>
      </c>
      <c r="C36" s="0" t="e">
        <f aca="false">VLOOKUP(A36,'202606'!$A$2:$A$265,1,0)</f>
        <v>#N/A</v>
      </c>
      <c r="D36" s="0" t="e">
        <f aca="false">VLOOKUP(A36,'202605'!$A$1:$A$195,1,0)</f>
        <v>#N/A</v>
      </c>
    </row>
    <row r="37" customFormat="false" ht="15" hidden="false" customHeight="false" outlineLevel="0" collapsed="false">
      <c r="A37" s="18" t="n">
        <v>4226105560149</v>
      </c>
      <c r="C37" s="0" t="e">
        <f aca="false">VLOOKUP(A37,'202606'!$A$2:$A$265,1,0)</f>
        <v>#N/A</v>
      </c>
      <c r="D37" s="0" t="e">
        <f aca="false">VLOOKUP(A37,'202605'!$A$1:$A$195,1,0)</f>
        <v>#N/A</v>
      </c>
    </row>
    <row r="38" customFormat="false" ht="15" hidden="false" customHeight="false" outlineLevel="0" collapsed="false">
      <c r="A38" s="18" t="n">
        <v>4226105561491</v>
      </c>
      <c r="C38" s="0" t="e">
        <f aca="false">VLOOKUP(A38,'202606'!$A$2:$A$265,1,0)</f>
        <v>#N/A</v>
      </c>
      <c r="D38" s="0" t="e">
        <f aca="false">VLOOKUP(A38,'202605'!$A$1:$A$195,1,0)</f>
        <v>#N/A</v>
      </c>
    </row>
    <row r="39" customFormat="false" ht="15" hidden="false" customHeight="false" outlineLevel="0" collapsed="false">
      <c r="A39" s="18" t="n">
        <v>4226105565759</v>
      </c>
      <c r="C39" s="0" t="e">
        <f aca="false">VLOOKUP(A39,'202606'!$A$2:$A$265,1,0)</f>
        <v>#N/A</v>
      </c>
      <c r="D39" s="0" t="e">
        <f aca="false">VLOOKUP(A39,'202605'!$A$1:$A$195,1,0)</f>
        <v>#N/A</v>
      </c>
    </row>
    <row r="40" customFormat="false" ht="15" hidden="false" customHeight="false" outlineLevel="0" collapsed="false">
      <c r="A40" s="18" t="n">
        <v>4226105568344</v>
      </c>
      <c r="C40" s="0" t="e">
        <f aca="false">VLOOKUP(A40,'202606'!$A$2:$A$265,1,0)</f>
        <v>#N/A</v>
      </c>
      <c r="D40" s="0" t="e">
        <f aca="false">VLOOKUP(A40,'202605'!$A$1:$A$195,1,0)</f>
        <v>#N/A</v>
      </c>
    </row>
    <row r="41" customFormat="false" ht="15" hidden="false" customHeight="false" outlineLevel="0" collapsed="false">
      <c r="A41" s="18" t="n">
        <v>4226105568740</v>
      </c>
      <c r="C41" s="0" t="e">
        <f aca="false">VLOOKUP(A41,'202606'!$A$2:$A$265,1,0)</f>
        <v>#N/A</v>
      </c>
      <c r="D41" s="0" t="e">
        <f aca="false">VLOOKUP(A41,'202605'!$A$1:$A$195,1,0)</f>
        <v>#N/A</v>
      </c>
    </row>
    <row r="42" customFormat="false" ht="15" hidden="false" customHeight="false" outlineLevel="0" collapsed="false">
      <c r="A42" s="18" t="n">
        <v>4226105571347</v>
      </c>
      <c r="C42" s="0" t="e">
        <f aca="false">VLOOKUP(A42,'202606'!$A$2:$A$265,1,0)</f>
        <v>#N/A</v>
      </c>
      <c r="D42" s="0" t="e">
        <f aca="false">VLOOKUP(A42,'202605'!$A$1:$A$195,1,0)</f>
        <v>#N/A</v>
      </c>
    </row>
    <row r="43" customFormat="false" ht="15" hidden="false" customHeight="false" outlineLevel="0" collapsed="false">
      <c r="A43" s="18" t="n">
        <v>4226105571512</v>
      </c>
      <c r="C43" s="0" t="e">
        <f aca="false">VLOOKUP(A43,'202606'!$A$2:$A$265,1,0)</f>
        <v>#N/A</v>
      </c>
      <c r="D43" s="0" t="e">
        <f aca="false">VLOOKUP(A43,'202605'!$A$1:$A$195,1,0)</f>
        <v>#N/A</v>
      </c>
    </row>
    <row r="44" customFormat="false" ht="15" hidden="false" customHeight="false" outlineLevel="0" collapsed="false">
      <c r="A44" s="18" t="n">
        <v>4226105571534</v>
      </c>
      <c r="C44" s="0" t="e">
        <f aca="false">VLOOKUP(A44,'202606'!$A$2:$A$265,1,0)</f>
        <v>#N/A</v>
      </c>
      <c r="D44" s="0" t="e">
        <f aca="false">VLOOKUP(A44,'202605'!$A$1:$A$195,1,0)</f>
        <v>#N/A</v>
      </c>
    </row>
    <row r="45" customFormat="false" ht="15" hidden="false" customHeight="false" outlineLevel="0" collapsed="false">
      <c r="A45" s="18" t="n">
        <v>4226105572293</v>
      </c>
      <c r="C45" s="0" t="e">
        <f aca="false">VLOOKUP(A45,'202606'!$A$2:$A$265,1,0)</f>
        <v>#N/A</v>
      </c>
      <c r="D45" s="0" t="e">
        <f aca="false">VLOOKUP(A45,'202605'!$A$1:$A$195,1,0)</f>
        <v>#N/A</v>
      </c>
    </row>
    <row r="46" customFormat="false" ht="15" hidden="false" customHeight="false" outlineLevel="0" collapsed="false">
      <c r="A46" s="18" t="n">
        <v>4226105572348</v>
      </c>
      <c r="C46" s="0" t="e">
        <f aca="false">VLOOKUP(A46,'202606'!$A$2:$A$265,1,0)</f>
        <v>#N/A</v>
      </c>
      <c r="D46" s="0" t="e">
        <f aca="false">VLOOKUP(A46,'202605'!$A$1:$A$195,1,0)</f>
        <v>#N/A</v>
      </c>
    </row>
    <row r="47" customFormat="false" ht="15" hidden="false" customHeight="false" outlineLevel="0" collapsed="false">
      <c r="A47" s="18" t="n">
        <v>4226105572425</v>
      </c>
      <c r="C47" s="0" t="e">
        <f aca="false">VLOOKUP(A47,'202606'!$A$2:$A$265,1,0)</f>
        <v>#N/A</v>
      </c>
      <c r="D47" s="0" t="e">
        <f aca="false">VLOOKUP(A47,'202605'!$A$1:$A$195,1,0)</f>
        <v>#N/A</v>
      </c>
    </row>
    <row r="48" customFormat="false" ht="15" hidden="false" customHeight="false" outlineLevel="0" collapsed="false">
      <c r="A48" s="18" t="n">
        <v>4226105577750</v>
      </c>
      <c r="C48" s="0" t="e">
        <f aca="false">VLOOKUP(A48,'202606'!$A$2:$A$265,1,0)</f>
        <v>#N/A</v>
      </c>
      <c r="D48" s="0" t="e">
        <f aca="false">VLOOKUP(A48,'202605'!$A$1:$A$195,1,0)</f>
        <v>#N/A</v>
      </c>
    </row>
    <row r="49" customFormat="false" ht="15" hidden="false" customHeight="false" outlineLevel="0" collapsed="false">
      <c r="A49" s="18" t="n">
        <v>4226105578013</v>
      </c>
      <c r="C49" s="0" t="e">
        <f aca="false">VLOOKUP(A49,'202606'!$A$2:$A$265,1,0)</f>
        <v>#N/A</v>
      </c>
      <c r="D49" s="0" t="e">
        <f aca="false">VLOOKUP(A49,'202605'!$A$1:$A$195,1,0)</f>
        <v>#N/A</v>
      </c>
    </row>
    <row r="50" customFormat="false" ht="15" hidden="false" customHeight="false" outlineLevel="0" collapsed="false">
      <c r="A50" s="18" t="n">
        <v>4226105578343</v>
      </c>
      <c r="C50" s="0" t="e">
        <f aca="false">VLOOKUP(A50,'202606'!$A$2:$A$265,1,0)</f>
        <v>#N/A</v>
      </c>
      <c r="D50" s="0" t="e">
        <f aca="false">VLOOKUP(A50,'202605'!$A$1:$A$195,1,0)</f>
        <v>#N/A</v>
      </c>
    </row>
    <row r="51" customFormat="false" ht="15" hidden="false" customHeight="false" outlineLevel="0" collapsed="false">
      <c r="A51" s="18" t="n">
        <v>4226105578354</v>
      </c>
      <c r="C51" s="0" t="e">
        <f aca="false">VLOOKUP(A51,'202606'!$A$2:$A$265,1,0)</f>
        <v>#N/A</v>
      </c>
      <c r="D51" s="0" t="e">
        <f aca="false">VLOOKUP(A51,'202605'!$A$1:$A$195,1,0)</f>
        <v>#N/A</v>
      </c>
    </row>
    <row r="52" customFormat="false" ht="15" hidden="false" customHeight="false" outlineLevel="0" collapsed="false">
      <c r="A52" s="18" t="n">
        <v>4226105578365</v>
      </c>
      <c r="C52" s="0" t="e">
        <f aca="false">VLOOKUP(A52,'202606'!$A$2:$A$265,1,0)</f>
        <v>#N/A</v>
      </c>
      <c r="D52" s="0" t="e">
        <f aca="false">VLOOKUP(A52,'202605'!$A$1:$A$195,1,0)</f>
        <v>#N/A</v>
      </c>
    </row>
    <row r="53" customFormat="false" ht="15" hidden="false" customHeight="false" outlineLevel="0" collapsed="false">
      <c r="A53" s="18" t="n">
        <v>4226105582292</v>
      </c>
      <c r="C53" s="0" t="e">
        <f aca="false">VLOOKUP(A53,'202606'!$A$2:$A$265,1,0)</f>
        <v>#N/A</v>
      </c>
      <c r="D53" s="0" t="e">
        <f aca="false">VLOOKUP(A53,'202605'!$A$1:$A$195,1,0)</f>
        <v>#N/A</v>
      </c>
    </row>
    <row r="54" customFormat="false" ht="15" hidden="false" customHeight="false" outlineLevel="0" collapsed="false">
      <c r="A54" s="18" t="n">
        <v>4226105582655</v>
      </c>
      <c r="C54" s="0" t="e">
        <f aca="false">VLOOKUP(A54,'202606'!$A$2:$A$265,1,0)</f>
        <v>#N/A</v>
      </c>
      <c r="D54" s="0" t="e">
        <f aca="false">VLOOKUP(A54,'202605'!$A$1:$A$195,1,0)</f>
        <v>#N/A</v>
      </c>
    </row>
    <row r="55" customFormat="false" ht="15" hidden="false" customHeight="false" outlineLevel="0" collapsed="false">
      <c r="A55" s="18" t="n">
        <v>4226105583579</v>
      </c>
      <c r="C55" s="0" t="e">
        <f aca="false">VLOOKUP(A55,'202606'!$A$2:$A$265,1,0)</f>
        <v>#N/A</v>
      </c>
      <c r="D55" s="0" t="e">
        <f aca="false">VLOOKUP(A55,'202605'!$A$1:$A$195,1,0)</f>
        <v>#N/A</v>
      </c>
    </row>
    <row r="56" customFormat="false" ht="15" hidden="false" customHeight="false" outlineLevel="0" collapsed="false">
      <c r="A56" s="18" t="n">
        <v>4226105585031</v>
      </c>
      <c r="C56" s="0" t="e">
        <f aca="false">VLOOKUP(A56,'202606'!$A$2:$A$265,1,0)</f>
        <v>#N/A</v>
      </c>
      <c r="D56" s="0" t="e">
        <f aca="false">VLOOKUP(A56,'202605'!$A$1:$A$195,1,0)</f>
        <v>#N/A</v>
      </c>
    </row>
    <row r="57" customFormat="false" ht="15" hidden="false" customHeight="false" outlineLevel="0" collapsed="false">
      <c r="A57" s="18" t="n">
        <v>4226105587693</v>
      </c>
      <c r="C57" s="0" t="e">
        <f aca="false">VLOOKUP(A57,'202606'!$A$2:$A$265,1,0)</f>
        <v>#N/A</v>
      </c>
      <c r="D57" s="0" t="e">
        <f aca="false">VLOOKUP(A57,'202605'!$A$1:$A$195,1,0)</f>
        <v>#N/A</v>
      </c>
    </row>
    <row r="58" customFormat="false" ht="15" hidden="false" customHeight="false" outlineLevel="0" collapsed="false">
      <c r="A58" s="18" t="n">
        <v>4226105592302</v>
      </c>
      <c r="C58" s="0" t="e">
        <f aca="false">VLOOKUP(A58,'202606'!$A$2:$A$265,1,0)</f>
        <v>#N/A</v>
      </c>
      <c r="D58" s="0" t="e">
        <f aca="false">VLOOKUP(A58,'202605'!$A$1:$A$195,1,0)</f>
        <v>#N/A</v>
      </c>
    </row>
    <row r="59" customFormat="false" ht="15" hidden="false" customHeight="false" outlineLevel="0" collapsed="false">
      <c r="A59" s="18" t="n">
        <v>4226105593039</v>
      </c>
      <c r="C59" s="0" t="e">
        <f aca="false">VLOOKUP(A59,'202606'!$A$2:$A$265,1,0)</f>
        <v>#N/A</v>
      </c>
      <c r="D59" s="0" t="e">
        <f aca="false">VLOOKUP(A59,'202605'!$A$1:$A$195,1,0)</f>
        <v>#N/A</v>
      </c>
    </row>
    <row r="60" customFormat="false" ht="15" hidden="false" customHeight="false" outlineLevel="0" collapsed="false">
      <c r="A60" s="18" t="n">
        <v>4226105593116</v>
      </c>
      <c r="C60" s="0" t="e">
        <f aca="false">VLOOKUP(A60,'202606'!$A$2:$A$265,1,0)</f>
        <v>#N/A</v>
      </c>
      <c r="D60" s="0" t="e">
        <f aca="false">VLOOKUP(A60,'202605'!$A$1:$A$195,1,0)</f>
        <v>#N/A</v>
      </c>
    </row>
    <row r="61" customFormat="false" ht="15" hidden="false" customHeight="false" outlineLevel="0" collapsed="false">
      <c r="A61" s="18" t="n">
        <v>4226105594250</v>
      </c>
      <c r="C61" s="0" t="e">
        <f aca="false">VLOOKUP(A61,'202606'!$A$2:$A$265,1,0)</f>
        <v>#N/A</v>
      </c>
      <c r="D61" s="0" t="e">
        <f aca="false">VLOOKUP(A61,'202605'!$A$1:$A$195,1,0)</f>
        <v>#N/A</v>
      </c>
    </row>
    <row r="62" customFormat="false" ht="15" hidden="false" customHeight="false" outlineLevel="0" collapsed="false">
      <c r="A62" s="18" t="n">
        <v>4226105595701</v>
      </c>
      <c r="C62" s="0" t="e">
        <f aca="false">VLOOKUP(A62,'202606'!$A$2:$A$265,1,0)</f>
        <v>#N/A</v>
      </c>
      <c r="D62" s="0" t="e">
        <f aca="false">VLOOKUP(A62,'202605'!$A$1:$A$195,1,0)</f>
        <v>#N/A</v>
      </c>
    </row>
    <row r="63" customFormat="false" ht="15" hidden="false" customHeight="false" outlineLevel="0" collapsed="false">
      <c r="A63" s="18" t="n">
        <v>4226105596229</v>
      </c>
      <c r="C63" s="0" t="e">
        <f aca="false">VLOOKUP(A63,'202606'!$A$2:$A$265,1,0)</f>
        <v>#N/A</v>
      </c>
      <c r="D63" s="0" t="e">
        <f aca="false">VLOOKUP(A63,'202605'!$A$1:$A$195,1,0)</f>
        <v>#N/A</v>
      </c>
    </row>
    <row r="64" customFormat="false" ht="15" hidden="false" customHeight="false" outlineLevel="0" collapsed="false">
      <c r="A64" s="18" t="n">
        <v>4226105596317</v>
      </c>
      <c r="C64" s="0" t="e">
        <f aca="false">VLOOKUP(A64,'202606'!$A$2:$A$265,1,0)</f>
        <v>#N/A</v>
      </c>
      <c r="D64" s="0" t="e">
        <f aca="false">VLOOKUP(A64,'202605'!$A$1:$A$195,1,0)</f>
        <v>#N/A</v>
      </c>
    </row>
    <row r="65" customFormat="false" ht="15" hidden="false" customHeight="false" outlineLevel="0" collapsed="false">
      <c r="A65" s="18" t="n">
        <v>4226105596625</v>
      </c>
      <c r="C65" s="0" t="e">
        <f aca="false">VLOOKUP(A65,'202606'!$A$2:$A$265,1,0)</f>
        <v>#N/A</v>
      </c>
      <c r="D65" s="0" t="e">
        <f aca="false">VLOOKUP(A65,'202605'!$A$1:$A$195,1,0)</f>
        <v>#N/A</v>
      </c>
    </row>
    <row r="66" customFormat="false" ht="15" hidden="false" customHeight="false" outlineLevel="0" collapsed="false">
      <c r="A66" s="18" t="n">
        <v>4226105597362</v>
      </c>
      <c r="C66" s="0" t="e">
        <f aca="false">VLOOKUP(A66,'202606'!$A$2:$A$265,1,0)</f>
        <v>#N/A</v>
      </c>
      <c r="D66" s="0" t="e">
        <f aca="false">VLOOKUP(A66,'202605'!$A$1:$A$195,1,0)</f>
        <v>#N/A</v>
      </c>
    </row>
    <row r="67" customFormat="false" ht="15" hidden="false" customHeight="false" outlineLevel="0" collapsed="false">
      <c r="A67" s="18" t="n">
        <v>4226105604732</v>
      </c>
      <c r="C67" s="0" t="e">
        <f aca="false">VLOOKUP(A67,'202606'!$A$2:$A$265,1,0)</f>
        <v>#N/A</v>
      </c>
      <c r="D67" s="0" t="e">
        <f aca="false">VLOOKUP(A67,'202605'!$A$1:$A$195,1,0)</f>
        <v>#N/A</v>
      </c>
    </row>
    <row r="68" customFormat="false" ht="15" hidden="false" customHeight="false" outlineLevel="0" collapsed="false">
      <c r="A68" s="18" t="n">
        <v>4226105604743</v>
      </c>
      <c r="C68" s="0" t="e">
        <f aca="false">VLOOKUP(A68,'202606'!$A$2:$A$265,1,0)</f>
        <v>#N/A</v>
      </c>
      <c r="D68" s="0" t="e">
        <f aca="false">VLOOKUP(A68,'202605'!$A$1:$A$195,1,0)</f>
        <v>#N/A</v>
      </c>
    </row>
    <row r="69" customFormat="false" ht="15" hidden="false" customHeight="false" outlineLevel="0" collapsed="false">
      <c r="A69" s="18" t="n">
        <v>4226105604754</v>
      </c>
      <c r="C69" s="0" t="e">
        <f aca="false">VLOOKUP(A69,'202606'!$A$2:$A$265,1,0)</f>
        <v>#N/A</v>
      </c>
      <c r="D69" s="0" t="e">
        <f aca="false">VLOOKUP(A69,'202605'!$A$1:$A$195,1,0)</f>
        <v>#N/A</v>
      </c>
    </row>
    <row r="70" customFormat="false" ht="15" hidden="false" customHeight="false" outlineLevel="0" collapsed="false">
      <c r="A70" s="18" t="n">
        <v>4226105604765</v>
      </c>
      <c r="C70" s="0" t="e">
        <f aca="false">VLOOKUP(A70,'202606'!$A$2:$A$265,1,0)</f>
        <v>#N/A</v>
      </c>
      <c r="D70" s="0" t="e">
        <f aca="false">VLOOKUP(A70,'202605'!$A$1:$A$195,1,0)</f>
        <v>#N/A</v>
      </c>
    </row>
    <row r="71" customFormat="false" ht="15" hidden="false" customHeight="false" outlineLevel="0" collapsed="false">
      <c r="A71" s="18" t="n">
        <v>4226105604831</v>
      </c>
      <c r="C71" s="0" t="e">
        <f aca="false">VLOOKUP(A71,'202606'!$A$2:$A$265,1,0)</f>
        <v>#N/A</v>
      </c>
      <c r="D71" s="0" t="e">
        <f aca="false">VLOOKUP(A71,'202605'!$A$1:$A$195,1,0)</f>
        <v>#N/A</v>
      </c>
    </row>
    <row r="72" customFormat="false" ht="15" hidden="false" customHeight="false" outlineLevel="0" collapsed="false">
      <c r="A72" s="18" t="n">
        <v>4226105604864</v>
      </c>
      <c r="C72" s="0" t="e">
        <f aca="false">VLOOKUP(A72,'202606'!$A$2:$A$265,1,0)</f>
        <v>#N/A</v>
      </c>
      <c r="D72" s="0" t="e">
        <f aca="false">VLOOKUP(A72,'202605'!$A$1:$A$195,1,0)</f>
        <v>#N/A</v>
      </c>
    </row>
    <row r="73" customFormat="false" ht="15" hidden="false" customHeight="false" outlineLevel="0" collapsed="false">
      <c r="A73" s="18" t="n">
        <v>4226105604886</v>
      </c>
      <c r="C73" s="0" t="e">
        <f aca="false">VLOOKUP(A73,'202606'!$A$2:$A$265,1,0)</f>
        <v>#N/A</v>
      </c>
      <c r="D73" s="0" t="e">
        <f aca="false">VLOOKUP(A73,'202605'!$A$1:$A$195,1,0)</f>
        <v>#N/A</v>
      </c>
    </row>
    <row r="74" customFormat="false" ht="15" hidden="false" customHeight="false" outlineLevel="0" collapsed="false">
      <c r="A74" s="18" t="n">
        <v>4226105604908</v>
      </c>
      <c r="C74" s="0" t="e">
        <f aca="false">VLOOKUP(A74,'202606'!$A$2:$A$265,1,0)</f>
        <v>#N/A</v>
      </c>
      <c r="D74" s="0" t="e">
        <f aca="false">VLOOKUP(A74,'202605'!$A$1:$A$195,1,0)</f>
        <v>#N/A</v>
      </c>
    </row>
    <row r="75" customFormat="false" ht="15" hidden="false" customHeight="false" outlineLevel="0" collapsed="false">
      <c r="A75" s="18" t="n">
        <v>4226105604919</v>
      </c>
      <c r="C75" s="0" t="e">
        <f aca="false">VLOOKUP(A75,'202606'!$A$2:$A$265,1,0)</f>
        <v>#N/A</v>
      </c>
      <c r="D75" s="0" t="e">
        <f aca="false">VLOOKUP(A75,'202605'!$A$1:$A$195,1,0)</f>
        <v>#N/A</v>
      </c>
    </row>
    <row r="76" customFormat="false" ht="15" hidden="false" customHeight="false" outlineLevel="0" collapsed="false">
      <c r="A76" s="18" t="n">
        <v>4226105604920</v>
      </c>
      <c r="C76" s="0" t="e">
        <f aca="false">VLOOKUP(A76,'202606'!$A$2:$A$265,1,0)</f>
        <v>#N/A</v>
      </c>
      <c r="D76" s="0" t="e">
        <f aca="false">VLOOKUP(A76,'202605'!$A$1:$A$195,1,0)</f>
        <v>#N/A</v>
      </c>
    </row>
    <row r="77" customFormat="false" ht="15" hidden="false" customHeight="false" outlineLevel="0" collapsed="false">
      <c r="A77" s="18" t="n">
        <v>4226105612927</v>
      </c>
      <c r="C77" s="0" t="e">
        <f aca="false">VLOOKUP(A77,'202606'!$A$2:$A$265,1,0)</f>
        <v>#N/A</v>
      </c>
      <c r="D77" s="0" t="e">
        <f aca="false">VLOOKUP(A77,'202605'!$A$1:$A$195,1,0)</f>
        <v>#N/A</v>
      </c>
    </row>
    <row r="78" customFormat="false" ht="15" hidden="false" customHeight="false" outlineLevel="0" collapsed="false">
      <c r="A78" s="18" t="n">
        <v>4226105612938</v>
      </c>
      <c r="C78" s="0" t="e">
        <f aca="false">VLOOKUP(A78,'202606'!$A$2:$A$265,1,0)</f>
        <v>#N/A</v>
      </c>
      <c r="D78" s="0" t="e">
        <f aca="false">VLOOKUP(A78,'202605'!$A$1:$A$195,1,0)</f>
        <v>#N/A</v>
      </c>
    </row>
    <row r="79" customFormat="false" ht="15" hidden="false" customHeight="false" outlineLevel="0" collapsed="false">
      <c r="A79" s="18" t="n">
        <v>4226105621188</v>
      </c>
      <c r="C79" s="0" t="e">
        <f aca="false">VLOOKUP(A79,'202606'!$A$2:$A$265,1,0)</f>
        <v>#N/A</v>
      </c>
      <c r="D79" s="0" t="e">
        <f aca="false">VLOOKUP(A79,'202605'!$A$1:$A$195,1,0)</f>
        <v>#N/A</v>
      </c>
    </row>
    <row r="80" customFormat="false" ht="15" hidden="false" customHeight="false" outlineLevel="0" collapsed="false">
      <c r="A80" s="18" t="n">
        <v>4226107063783</v>
      </c>
      <c r="C80" s="0" t="e">
        <f aca="false">VLOOKUP(A80,'202606'!$A$2:$A$265,1,0)</f>
        <v>#N/A</v>
      </c>
      <c r="D80" s="0" t="e">
        <f aca="false">VLOOKUP(A80,'202605'!$A$1:$A$195,1,0)</f>
        <v>#N/A</v>
      </c>
    </row>
    <row r="81" customFormat="false" ht="15" hidden="false" customHeight="false" outlineLevel="0" collapsed="false">
      <c r="A81" s="18" t="n">
        <v>4226107063849</v>
      </c>
      <c r="C81" s="0" t="e">
        <f aca="false">VLOOKUP(A81,'202606'!$A$2:$A$265,1,0)</f>
        <v>#N/A</v>
      </c>
      <c r="D81" s="0" t="e">
        <f aca="false">VLOOKUP(A81,'202605'!$A$1:$A$195,1,0)</f>
        <v>#N/A</v>
      </c>
    </row>
    <row r="82" customFormat="false" ht="15" hidden="false" customHeight="false" outlineLevel="0" collapsed="false">
      <c r="A82" s="18" t="n">
        <v>4226107063915</v>
      </c>
      <c r="C82" s="0" t="e">
        <f aca="false">VLOOKUP(A82,'202606'!$A$2:$A$265,1,0)</f>
        <v>#N/A</v>
      </c>
      <c r="D82" s="0" t="e">
        <f aca="false">VLOOKUP(A82,'202605'!$A$1:$A$195,1,0)</f>
        <v>#N/A</v>
      </c>
    </row>
    <row r="83" customFormat="false" ht="15" hidden="false" customHeight="false" outlineLevel="0" collapsed="false">
      <c r="A83" s="18" t="n">
        <v>4226107064058</v>
      </c>
      <c r="C83" s="0" t="e">
        <f aca="false">VLOOKUP(A83,'202606'!$A$2:$A$265,1,0)</f>
        <v>#N/A</v>
      </c>
      <c r="D83" s="0" t="e">
        <f aca="false">VLOOKUP(A83,'202605'!$A$1:$A$195,1,0)</f>
        <v>#N/A</v>
      </c>
    </row>
    <row r="84" customFormat="false" ht="15" hidden="false" customHeight="false" outlineLevel="0" collapsed="false">
      <c r="A84" s="18" t="n">
        <v>4226107064069</v>
      </c>
      <c r="C84" s="0" t="e">
        <f aca="false">VLOOKUP(A84,'202606'!$A$2:$A$265,1,0)</f>
        <v>#N/A</v>
      </c>
      <c r="D84" s="0" t="e">
        <f aca="false">VLOOKUP(A84,'202605'!$A$1:$A$195,1,0)</f>
        <v>#N/A</v>
      </c>
    </row>
    <row r="85" customFormat="false" ht="15" hidden="false" customHeight="false" outlineLevel="0" collapsed="false">
      <c r="A85" s="18" t="n">
        <v>4226107064070</v>
      </c>
      <c r="C85" s="0" t="e">
        <f aca="false">VLOOKUP(A85,'202606'!$A$2:$A$265,1,0)</f>
        <v>#N/A</v>
      </c>
      <c r="D85" s="0" t="e">
        <f aca="false">VLOOKUP(A85,'202605'!$A$1:$A$195,1,0)</f>
        <v>#N/A</v>
      </c>
    </row>
    <row r="86" customFormat="false" ht="15" hidden="false" customHeight="false" outlineLevel="0" collapsed="false">
      <c r="A86" s="18" t="n">
        <v>4226107064080</v>
      </c>
      <c r="C86" s="0" t="e">
        <f aca="false">VLOOKUP(A86,'202606'!$A$2:$A$265,1,0)</f>
        <v>#N/A</v>
      </c>
      <c r="D86" s="0" t="e">
        <f aca="false">VLOOKUP(A86,'202605'!$A$1:$A$195,1,0)</f>
        <v>#N/A</v>
      </c>
    </row>
    <row r="87" customFormat="false" ht="15" hidden="false" customHeight="false" outlineLevel="0" collapsed="false">
      <c r="A87" s="18" t="n">
        <v>4226107064091</v>
      </c>
      <c r="C87" s="0" t="e">
        <f aca="false">VLOOKUP(A87,'202606'!$A$2:$A$265,1,0)</f>
        <v>#N/A</v>
      </c>
      <c r="D87" s="0" t="e">
        <f aca="false">VLOOKUP(A87,'202605'!$A$1:$A$195,1,0)</f>
        <v>#N/A</v>
      </c>
    </row>
    <row r="88" customFormat="false" ht="15" hidden="false" customHeight="false" outlineLevel="0" collapsed="false">
      <c r="A88" s="18" t="n">
        <v>4226107064124</v>
      </c>
      <c r="C88" s="0" t="e">
        <f aca="false">VLOOKUP(A88,'202606'!$A$2:$A$265,1,0)</f>
        <v>#N/A</v>
      </c>
      <c r="D88" s="0" t="e">
        <f aca="false">VLOOKUP(A88,'202605'!$A$1:$A$195,1,0)</f>
        <v>#N/A</v>
      </c>
    </row>
    <row r="89" customFormat="false" ht="15" hidden="false" customHeight="false" outlineLevel="0" collapsed="false">
      <c r="A89" s="18" t="n">
        <v>4226107064135</v>
      </c>
      <c r="C89" s="0" t="e">
        <f aca="false">VLOOKUP(A89,'202606'!$A$2:$A$265,1,0)</f>
        <v>#N/A</v>
      </c>
      <c r="D89" s="0" t="e">
        <f aca="false">VLOOKUP(A89,'202605'!$A$1:$A$195,1,0)</f>
        <v>#N/A</v>
      </c>
    </row>
    <row r="90" customFormat="false" ht="15" hidden="false" customHeight="false" outlineLevel="0" collapsed="false">
      <c r="A90" s="18" t="n">
        <v>4226107064157</v>
      </c>
      <c r="C90" s="0" t="e">
        <f aca="false">VLOOKUP(A90,'202606'!$A$2:$A$265,1,0)</f>
        <v>#N/A</v>
      </c>
      <c r="D90" s="0" t="e">
        <f aca="false">VLOOKUP(A90,'202605'!$A$1:$A$195,1,0)</f>
        <v>#N/A</v>
      </c>
    </row>
    <row r="91" customFormat="false" ht="15" hidden="false" customHeight="false" outlineLevel="0" collapsed="false">
      <c r="A91" s="18" t="n">
        <v>4226107064245</v>
      </c>
      <c r="C91" s="0" t="e">
        <f aca="false">VLOOKUP(A91,'202606'!$A$2:$A$265,1,0)</f>
        <v>#N/A</v>
      </c>
      <c r="D91" s="0" t="e">
        <f aca="false">VLOOKUP(A91,'202605'!$A$1:$A$195,1,0)</f>
        <v>#N/A</v>
      </c>
    </row>
    <row r="92" customFormat="false" ht="15" hidden="false" customHeight="false" outlineLevel="0" collapsed="false">
      <c r="A92" s="18" t="n">
        <v>4226107064278</v>
      </c>
      <c r="C92" s="0" t="e">
        <f aca="false">VLOOKUP(A92,'202606'!$A$2:$A$265,1,0)</f>
        <v>#N/A</v>
      </c>
      <c r="D92" s="0" t="e">
        <f aca="false">VLOOKUP(A92,'202605'!$A$1:$A$195,1,0)</f>
        <v>#N/A</v>
      </c>
    </row>
    <row r="93" customFormat="false" ht="15" hidden="false" customHeight="false" outlineLevel="0" collapsed="false">
      <c r="A93" s="18" t="n">
        <v>4226105547818</v>
      </c>
      <c r="B93" s="0" t="n">
        <v>2758164</v>
      </c>
      <c r="C93" s="0" t="e">
        <f aca="false">VLOOKUP(A93,'202606'!$A$2:$A$265,1,0)</f>
        <v>#N/A</v>
      </c>
      <c r="D93" s="0" t="e">
        <f aca="false">VLOOKUP(A93,'202605'!$A$1:$A$195,1,0)</f>
        <v>#N/A</v>
      </c>
    </row>
    <row r="94" customFormat="false" ht="15" hidden="false" customHeight="false" outlineLevel="0" collapsed="false">
      <c r="A94" s="18" t="n">
        <v>4226102957989</v>
      </c>
      <c r="B94" s="0" t="n">
        <v>3039250</v>
      </c>
      <c r="C94" s="0" t="e">
        <f aca="false">VLOOKUP(A94,'202606'!$A$2:$A$265,1,0)</f>
        <v>#N/A</v>
      </c>
      <c r="D94" s="0" t="e">
        <f aca="false">VLOOKUP(A94,'202605'!$A$1:$A$195,1,0)</f>
        <v>#N/A</v>
      </c>
    </row>
    <row r="95" customFormat="false" ht="15" hidden="false" customHeight="false" outlineLevel="0" collapsed="false">
      <c r="A95" s="18" t="n">
        <v>4226103026915</v>
      </c>
      <c r="C95" s="0" t="e">
        <f aca="false">VLOOKUP(A95,'202606'!$A$2:$A$265,1,0)</f>
        <v>#N/A</v>
      </c>
      <c r="D95" s="0" t="e">
        <f aca="false">VLOOKUP(A95,'202605'!$A$1:$A$195,1,0)</f>
        <v>#N/A</v>
      </c>
    </row>
    <row r="96" customFormat="false" ht="15" hidden="false" customHeight="false" outlineLevel="0" collapsed="false">
      <c r="A96" s="18" t="n">
        <v>4226103026926</v>
      </c>
      <c r="C96" s="0" t="e">
        <f aca="false">VLOOKUP(A96,'202606'!$A$2:$A$265,1,0)</f>
        <v>#N/A</v>
      </c>
      <c r="D96" s="0" t="e">
        <f aca="false">VLOOKUP(A96,'202605'!$A$1:$A$195,1,0)</f>
        <v>#N/A</v>
      </c>
    </row>
    <row r="97" customFormat="false" ht="15" hidden="false" customHeight="false" outlineLevel="0" collapsed="false">
      <c r="A97" s="18" t="n">
        <v>4226103036540</v>
      </c>
      <c r="C97" s="0" t="e">
        <f aca="false">VLOOKUP(A97,'202606'!$A$2:$A$265,1,0)</f>
        <v>#N/A</v>
      </c>
      <c r="D97" s="0" t="e">
        <f aca="false">VLOOKUP(A97,'202605'!$A$1:$A$195,1,0)</f>
        <v>#N/A</v>
      </c>
    </row>
    <row r="98" customFormat="false" ht="15" hidden="false" customHeight="false" outlineLevel="0" collapsed="false">
      <c r="A98" s="18" t="n">
        <v>4226103036595</v>
      </c>
      <c r="C98" s="0" t="e">
        <f aca="false">VLOOKUP(A98,'202606'!$A$2:$A$265,1,0)</f>
        <v>#N/A</v>
      </c>
      <c r="D98" s="0" t="e">
        <f aca="false">VLOOKUP(A98,'202605'!$A$1:$A$195,1,0)</f>
        <v>#N/A</v>
      </c>
    </row>
    <row r="99" customFormat="false" ht="15" hidden="false" customHeight="false" outlineLevel="0" collapsed="false">
      <c r="A99" s="18" t="n">
        <v>4226103036617</v>
      </c>
      <c r="C99" s="0" t="e">
        <f aca="false">VLOOKUP(A99,'202606'!$A$2:$A$265,1,0)</f>
        <v>#N/A</v>
      </c>
      <c r="D99" s="0" t="e">
        <f aca="false">VLOOKUP(A99,'202605'!$A$1:$A$195,1,0)</f>
        <v>#N/A</v>
      </c>
    </row>
    <row r="100" customFormat="false" ht="15" hidden="false" customHeight="false" outlineLevel="0" collapsed="false">
      <c r="A100" s="18" t="n">
        <v>4226103036628</v>
      </c>
      <c r="C100" s="0" t="e">
        <f aca="false">VLOOKUP(A100,'202606'!$A$2:$A$265,1,0)</f>
        <v>#N/A</v>
      </c>
      <c r="D100" s="0" t="e">
        <f aca="false">VLOOKUP(A100,'202605'!$A$1:$A$195,1,0)</f>
        <v>#N/A</v>
      </c>
    </row>
    <row r="101" customFormat="false" ht="15" hidden="false" customHeight="false" outlineLevel="0" collapsed="false">
      <c r="A101" s="18" t="n">
        <v>4226103036639</v>
      </c>
      <c r="C101" s="0" t="e">
        <f aca="false">VLOOKUP(A101,'202606'!$A$2:$A$265,1,0)</f>
        <v>#N/A</v>
      </c>
      <c r="D101" s="0" t="e">
        <f aca="false">VLOOKUP(A101,'202605'!$A$1:$A$195,1,0)</f>
        <v>#N/A</v>
      </c>
    </row>
    <row r="102" customFormat="false" ht="15" hidden="false" customHeight="false" outlineLevel="0" collapsed="false">
      <c r="A102" s="18" t="n">
        <v>4226103026904</v>
      </c>
      <c r="C102" s="0" t="e">
        <f aca="false">VLOOKUP(A102,'202606'!$A$2:$A$265,1,0)</f>
        <v>#N/A</v>
      </c>
      <c r="D102" s="0" t="e">
        <f aca="false">VLOOKUP(A102,'202605'!$A$1:$A$195,1,0)</f>
        <v>#N/A</v>
      </c>
    </row>
    <row r="103" customFormat="false" ht="15" hidden="false" customHeight="false" outlineLevel="0" collapsed="false">
      <c r="A103" s="18" t="n">
        <v>4226103054811</v>
      </c>
      <c r="C103" s="0" t="e">
        <f aca="false">VLOOKUP(A103,'202606'!$A$2:$A$265,1,0)</f>
        <v>#N/A</v>
      </c>
      <c r="D103" s="0" t="e">
        <f aca="false">VLOOKUP(A103,'202605'!$A$1:$A$195,1,0)</f>
        <v>#N/A</v>
      </c>
    </row>
    <row r="104" customFormat="false" ht="15" hidden="false" customHeight="false" outlineLevel="0" collapsed="false">
      <c r="A104" s="18" t="n">
        <v>4226103054833</v>
      </c>
      <c r="C104" s="0" t="e">
        <f aca="false">VLOOKUP(A104,'202606'!$A$2:$A$265,1,0)</f>
        <v>#N/A</v>
      </c>
      <c r="D104" s="0" t="e">
        <f aca="false">VLOOKUP(A104,'202605'!$A$1:$A$195,1,0)</f>
        <v>#N/A</v>
      </c>
    </row>
    <row r="105" customFormat="false" ht="15" hidden="false" customHeight="false" outlineLevel="0" collapsed="false">
      <c r="A105" s="18" t="n">
        <v>4226103054866</v>
      </c>
      <c r="C105" s="0" t="e">
        <f aca="false">VLOOKUP(A105,'202606'!$A$2:$A$265,1,0)</f>
        <v>#N/A</v>
      </c>
      <c r="D105" s="0" t="e">
        <f aca="false">VLOOKUP(A105,'202605'!$A$1:$A$195,1,0)</f>
        <v>#N/A</v>
      </c>
    </row>
    <row r="106" customFormat="false" ht="15" hidden="false" customHeight="false" outlineLevel="0" collapsed="false">
      <c r="A106" s="18" t="n">
        <v>4226103054877</v>
      </c>
      <c r="C106" s="0" t="e">
        <f aca="false">VLOOKUP(A106,'202606'!$A$2:$A$265,1,0)</f>
        <v>#N/A</v>
      </c>
      <c r="D106" s="0" t="e">
        <f aca="false">VLOOKUP(A106,'202605'!$A$1:$A$195,1,0)</f>
        <v>#N/A</v>
      </c>
    </row>
    <row r="107" customFormat="false" ht="15" hidden="false" customHeight="false" outlineLevel="0" collapsed="false">
      <c r="A107" s="18" t="n">
        <v>4226103054899</v>
      </c>
      <c r="C107" s="0" t="e">
        <f aca="false">VLOOKUP(A107,'202606'!$A$2:$A$265,1,0)</f>
        <v>#N/A</v>
      </c>
      <c r="D107" s="0" t="e">
        <f aca="false">VLOOKUP(A107,'202605'!$A$1:$A$195,1,0)</f>
        <v>#N/A</v>
      </c>
    </row>
    <row r="108" customFormat="false" ht="15" hidden="false" customHeight="false" outlineLevel="0" collapsed="false">
      <c r="A108" s="18" t="n">
        <v>4226103054900</v>
      </c>
      <c r="C108" s="0" t="e">
        <f aca="false">VLOOKUP(A108,'202606'!$A$2:$A$265,1,0)</f>
        <v>#N/A</v>
      </c>
      <c r="D108" s="0" t="e">
        <f aca="false">VLOOKUP(A108,'202605'!$A$1:$A$195,1,0)</f>
        <v>#N/A</v>
      </c>
    </row>
    <row r="109" customFormat="false" ht="15" hidden="false" customHeight="false" outlineLevel="0" collapsed="false">
      <c r="A109" s="18" t="n">
        <v>4226103054910</v>
      </c>
      <c r="C109" s="0" t="e">
        <f aca="false">VLOOKUP(A109,'202606'!$A$2:$A$265,1,0)</f>
        <v>#N/A</v>
      </c>
      <c r="D109" s="0" t="e">
        <f aca="false">VLOOKUP(A109,'202605'!$A$1:$A$195,1,0)</f>
        <v>#N/A</v>
      </c>
    </row>
    <row r="110" customFormat="false" ht="15" hidden="false" customHeight="false" outlineLevel="0" collapsed="false">
      <c r="A110" s="18" t="n">
        <v>4226103036640</v>
      </c>
      <c r="C110" s="0" t="e">
        <f aca="false">VLOOKUP(A110,'202606'!$A$2:$A$265,1,0)</f>
        <v>#N/A</v>
      </c>
      <c r="D110" s="0" t="e">
        <f aca="false">VLOOKUP(A110,'202605'!$A$1:$A$195,1,0)</f>
        <v>#N/A</v>
      </c>
    </row>
    <row r="111" customFormat="false" ht="15" hidden="false" customHeight="false" outlineLevel="0" collapsed="false">
      <c r="A111" s="18" t="n">
        <v>4226103054932</v>
      </c>
      <c r="C111" s="0" t="e">
        <f aca="false">VLOOKUP(A111,'202606'!$A$2:$A$265,1,0)</f>
        <v>#N/A</v>
      </c>
      <c r="D111" s="0" t="e">
        <f aca="false">VLOOKUP(A111,'202605'!$A$1:$A$195,1,0)</f>
        <v>#N/A</v>
      </c>
    </row>
    <row r="112" customFormat="false" ht="15" hidden="false" customHeight="false" outlineLevel="0" collapsed="false">
      <c r="A112" s="18" t="n">
        <v>4226103054943</v>
      </c>
      <c r="C112" s="0" t="e">
        <f aca="false">VLOOKUP(A112,'202606'!$A$2:$A$265,1,0)</f>
        <v>#N/A</v>
      </c>
      <c r="D112" s="0" t="e">
        <f aca="false">VLOOKUP(A112,'202605'!$A$1:$A$195,1,0)</f>
        <v>#N/A</v>
      </c>
    </row>
    <row r="113" customFormat="false" ht="15" hidden="false" customHeight="false" outlineLevel="0" collapsed="false">
      <c r="A113" s="18" t="n">
        <v>4226103054965</v>
      </c>
      <c r="C113" s="0" t="e">
        <f aca="false">VLOOKUP(A113,'202606'!$A$2:$A$265,1,0)</f>
        <v>#N/A</v>
      </c>
      <c r="D113" s="0" t="e">
        <f aca="false">VLOOKUP(A113,'202605'!$A$1:$A$195,1,0)</f>
        <v>#N/A</v>
      </c>
    </row>
    <row r="114" customFormat="false" ht="15" hidden="false" customHeight="false" outlineLevel="0" collapsed="false">
      <c r="A114" s="18" t="n">
        <v>4226103054976</v>
      </c>
      <c r="C114" s="0" t="e">
        <f aca="false">VLOOKUP(A114,'202606'!$A$2:$A$265,1,0)</f>
        <v>#N/A</v>
      </c>
      <c r="D114" s="0" t="e">
        <f aca="false">VLOOKUP(A114,'202605'!$A$1:$A$195,1,0)</f>
        <v>#N/A</v>
      </c>
    </row>
    <row r="115" customFormat="false" ht="15" hidden="false" customHeight="false" outlineLevel="0" collapsed="false">
      <c r="A115" s="18" t="n">
        <v>4226103054987</v>
      </c>
      <c r="C115" s="0" t="e">
        <f aca="false">VLOOKUP(A115,'202606'!$A$2:$A$265,1,0)</f>
        <v>#N/A</v>
      </c>
      <c r="D115" s="0" t="e">
        <f aca="false">VLOOKUP(A115,'202605'!$A$1:$A$195,1,0)</f>
        <v>#N/A</v>
      </c>
    </row>
    <row r="116" customFormat="false" ht="15" hidden="false" customHeight="false" outlineLevel="0" collapsed="false">
      <c r="A116" s="18" t="n">
        <v>4226103055009</v>
      </c>
      <c r="C116" s="0" t="e">
        <f aca="false">VLOOKUP(A116,'202606'!$A$2:$A$265,1,0)</f>
        <v>#N/A</v>
      </c>
      <c r="D116" s="0" t="e">
        <f aca="false">VLOOKUP(A116,'202605'!$A$1:$A$195,1,0)</f>
        <v>#N/A</v>
      </c>
    </row>
    <row r="117" customFormat="false" ht="15" hidden="false" customHeight="false" outlineLevel="0" collapsed="false">
      <c r="A117" s="18" t="n">
        <v>4226103055010</v>
      </c>
      <c r="C117" s="0" t="e">
        <f aca="false">VLOOKUP(A117,'202606'!$A$2:$A$265,1,0)</f>
        <v>#N/A</v>
      </c>
      <c r="D117" s="0" t="e">
        <f aca="false">VLOOKUP(A117,'202605'!$A$1:$A$195,1,0)</f>
        <v>#N/A</v>
      </c>
    </row>
    <row r="118" customFormat="false" ht="15" hidden="false" customHeight="false" outlineLevel="0" collapsed="false">
      <c r="A118" s="18" t="n">
        <v>4226103054921</v>
      </c>
      <c r="C118" s="0" t="e">
        <f aca="false">VLOOKUP(A118,'202606'!$A$2:$A$265,1,0)</f>
        <v>#N/A</v>
      </c>
      <c r="D118" s="0" t="e">
        <f aca="false">VLOOKUP(A118,'202605'!$A$1:$A$195,1,0)</f>
        <v>#N/A</v>
      </c>
    </row>
    <row r="119" customFormat="false" ht="15" hidden="false" customHeight="false" outlineLevel="0" collapsed="false">
      <c r="A119" s="18" t="n">
        <v>4226103055031</v>
      </c>
      <c r="C119" s="0" t="e">
        <f aca="false">VLOOKUP(A119,'202606'!$A$2:$A$265,1,0)</f>
        <v>#N/A</v>
      </c>
      <c r="D119" s="0" t="e">
        <f aca="false">VLOOKUP(A119,'202605'!$A$1:$A$195,1,0)</f>
        <v>#N/A</v>
      </c>
    </row>
    <row r="120" customFormat="false" ht="15" hidden="false" customHeight="false" outlineLevel="0" collapsed="false">
      <c r="A120" s="18" t="n">
        <v>4226103055042</v>
      </c>
      <c r="C120" s="0" t="e">
        <f aca="false">VLOOKUP(A120,'202606'!$A$2:$A$265,1,0)</f>
        <v>#N/A</v>
      </c>
      <c r="D120" s="0" t="e">
        <f aca="false">VLOOKUP(A120,'202605'!$A$1:$A$195,1,0)</f>
        <v>#N/A</v>
      </c>
    </row>
    <row r="121" customFormat="false" ht="15" hidden="false" customHeight="false" outlineLevel="0" collapsed="false">
      <c r="A121" s="18" t="n">
        <v>4226103055053</v>
      </c>
      <c r="C121" s="0" t="e">
        <f aca="false">VLOOKUP(A121,'202606'!$A$2:$A$265,1,0)</f>
        <v>#N/A</v>
      </c>
      <c r="D121" s="0" t="e">
        <f aca="false">VLOOKUP(A121,'202605'!$A$1:$A$195,1,0)</f>
        <v>#N/A</v>
      </c>
    </row>
    <row r="122" customFormat="false" ht="15" hidden="false" customHeight="false" outlineLevel="0" collapsed="false">
      <c r="A122" s="18" t="n">
        <v>4226103061059</v>
      </c>
      <c r="C122" s="0" t="e">
        <f aca="false">VLOOKUP(A122,'202606'!$A$2:$A$265,1,0)</f>
        <v>#N/A</v>
      </c>
      <c r="D122" s="0" t="e">
        <f aca="false">VLOOKUP(A122,'202605'!$A$1:$A$195,1,0)</f>
        <v>#N/A</v>
      </c>
    </row>
    <row r="123" customFormat="false" ht="15" hidden="false" customHeight="false" outlineLevel="0" collapsed="false">
      <c r="A123" s="18" t="n">
        <v>4226103061060</v>
      </c>
      <c r="C123" s="0" t="e">
        <f aca="false">VLOOKUP(A123,'202606'!$A$2:$A$265,1,0)</f>
        <v>#N/A</v>
      </c>
      <c r="D123" s="0" t="e">
        <f aca="false">VLOOKUP(A123,'202605'!$A$1:$A$195,1,0)</f>
        <v>#N/A</v>
      </c>
    </row>
    <row r="124" customFormat="false" ht="15" hidden="false" customHeight="false" outlineLevel="0" collapsed="false">
      <c r="A124" s="18" t="n">
        <v>4226103061070</v>
      </c>
      <c r="C124" s="0" t="e">
        <f aca="false">VLOOKUP(A124,'202606'!$A$2:$A$265,1,0)</f>
        <v>#N/A</v>
      </c>
      <c r="D124" s="0" t="e">
        <f aca="false">VLOOKUP(A124,'202605'!$A$1:$A$195,1,0)</f>
        <v>#N/A</v>
      </c>
    </row>
    <row r="125" customFormat="false" ht="15" hidden="false" customHeight="false" outlineLevel="0" collapsed="false">
      <c r="A125" s="18" t="n">
        <v>4226103061081</v>
      </c>
      <c r="C125" s="0" t="e">
        <f aca="false">VLOOKUP(A125,'202606'!$A$2:$A$265,1,0)</f>
        <v>#N/A</v>
      </c>
      <c r="D125" s="0" t="e">
        <f aca="false">VLOOKUP(A125,'202605'!$A$1:$A$195,1,0)</f>
        <v>#N/A</v>
      </c>
    </row>
    <row r="126" customFormat="false" ht="15" hidden="false" customHeight="false" outlineLevel="0" collapsed="false">
      <c r="A126" s="18" t="n">
        <v>4226103055020</v>
      </c>
      <c r="C126" s="0" t="e">
        <f aca="false">VLOOKUP(A126,'202606'!$A$2:$A$265,1,0)</f>
        <v>#N/A</v>
      </c>
      <c r="D126" s="0" t="e">
        <f aca="false">VLOOKUP(A126,'202605'!$A$1:$A$195,1,0)</f>
        <v>#N/A</v>
      </c>
    </row>
    <row r="127" customFormat="false" ht="15" hidden="false" customHeight="false" outlineLevel="0" collapsed="false">
      <c r="A127" s="18" t="n">
        <v>4226103061103</v>
      </c>
      <c r="C127" s="0" t="e">
        <f aca="false">VLOOKUP(A127,'202606'!$A$2:$A$265,1,0)</f>
        <v>#N/A</v>
      </c>
      <c r="D127" s="0" t="e">
        <f aca="false">VLOOKUP(A127,'202605'!$A$1:$A$195,1,0)</f>
        <v>#N/A</v>
      </c>
    </row>
    <row r="128" customFormat="false" ht="15" hidden="false" customHeight="false" outlineLevel="0" collapsed="false">
      <c r="A128" s="18" t="n">
        <v>4226103061114</v>
      </c>
      <c r="C128" s="0" t="e">
        <f aca="false">VLOOKUP(A128,'202606'!$A$2:$A$265,1,0)</f>
        <v>#N/A</v>
      </c>
      <c r="D128" s="0" t="e">
        <f aca="false">VLOOKUP(A128,'202605'!$A$1:$A$195,1,0)</f>
        <v>#N/A</v>
      </c>
    </row>
    <row r="129" customFormat="false" ht="15" hidden="false" customHeight="false" outlineLevel="0" collapsed="false">
      <c r="A129" s="18" t="n">
        <v>4226103061125</v>
      </c>
      <c r="C129" s="0" t="e">
        <f aca="false">VLOOKUP(A129,'202606'!$A$2:$A$265,1,0)</f>
        <v>#N/A</v>
      </c>
      <c r="D129" s="0" t="e">
        <f aca="false">VLOOKUP(A129,'202605'!$A$1:$A$195,1,0)</f>
        <v>#N/A</v>
      </c>
    </row>
    <row r="130" customFormat="false" ht="15" hidden="false" customHeight="false" outlineLevel="0" collapsed="false">
      <c r="A130" s="18" t="n">
        <v>4226103061136</v>
      </c>
      <c r="C130" s="0" t="e">
        <f aca="false">VLOOKUP(A130,'202606'!$A$2:$A$265,1,0)</f>
        <v>#N/A</v>
      </c>
      <c r="D130" s="0" t="e">
        <f aca="false">VLOOKUP(A130,'202605'!$A$1:$A$195,1,0)</f>
        <v>#N/A</v>
      </c>
    </row>
    <row r="131" customFormat="false" ht="15" hidden="false" customHeight="false" outlineLevel="0" collapsed="false">
      <c r="A131" s="18" t="n">
        <v>4226103061147</v>
      </c>
      <c r="C131" s="0" t="e">
        <f aca="false">VLOOKUP(A131,'202606'!$A$2:$A$265,1,0)</f>
        <v>#N/A</v>
      </c>
      <c r="D131" s="0" t="e">
        <f aca="false">VLOOKUP(A131,'202605'!$A$1:$A$195,1,0)</f>
        <v>#N/A</v>
      </c>
    </row>
    <row r="132" customFormat="false" ht="15" hidden="false" customHeight="false" outlineLevel="0" collapsed="false">
      <c r="A132" s="18" t="n">
        <v>4226103061158</v>
      </c>
      <c r="C132" s="0" t="e">
        <f aca="false">VLOOKUP(A132,'202606'!$A$2:$A$265,1,0)</f>
        <v>#N/A</v>
      </c>
      <c r="D132" s="0" t="e">
        <f aca="false">VLOOKUP(A132,'202605'!$A$1:$A$195,1,0)</f>
        <v>#N/A</v>
      </c>
    </row>
    <row r="133" customFormat="false" ht="15" hidden="false" customHeight="false" outlineLevel="0" collapsed="false">
      <c r="A133" s="18" t="n">
        <v>4226103061169</v>
      </c>
      <c r="C133" s="0" t="e">
        <f aca="false">VLOOKUP(A133,'202606'!$A$2:$A$265,1,0)</f>
        <v>#N/A</v>
      </c>
      <c r="D133" s="0" t="e">
        <f aca="false">VLOOKUP(A133,'202605'!$A$1:$A$195,1,0)</f>
        <v>#N/A</v>
      </c>
    </row>
    <row r="134" customFormat="false" ht="15" hidden="false" customHeight="false" outlineLevel="0" collapsed="false">
      <c r="A134" s="18" t="n">
        <v>4226103061092</v>
      </c>
      <c r="C134" s="0" t="e">
        <f aca="false">VLOOKUP(A134,'202606'!$A$2:$A$265,1,0)</f>
        <v>#N/A</v>
      </c>
      <c r="D134" s="0" t="e">
        <f aca="false">VLOOKUP(A134,'202605'!$A$1:$A$195,1,0)</f>
        <v>#N/A</v>
      </c>
    </row>
    <row r="135" customFormat="false" ht="15" hidden="false" customHeight="false" outlineLevel="0" collapsed="false">
      <c r="A135" s="18" t="n">
        <v>4226103061180</v>
      </c>
      <c r="C135" s="0" t="e">
        <f aca="false">VLOOKUP(A135,'202606'!$A$2:$A$265,1,0)</f>
        <v>#N/A</v>
      </c>
      <c r="D135" s="0" t="e">
        <f aca="false">VLOOKUP(A135,'202605'!$A$1:$A$195,1,0)</f>
        <v>#N/A</v>
      </c>
    </row>
    <row r="136" customFormat="false" ht="15" hidden="false" customHeight="false" outlineLevel="0" collapsed="false">
      <c r="A136" s="18" t="n">
        <v>4226103061191</v>
      </c>
      <c r="C136" s="0" t="e">
        <f aca="false">VLOOKUP(A136,'202606'!$A$2:$A$265,1,0)</f>
        <v>#N/A</v>
      </c>
      <c r="D136" s="0" t="e">
        <f aca="false">VLOOKUP(A136,'202605'!$A$1:$A$195,1,0)</f>
        <v>#N/A</v>
      </c>
    </row>
    <row r="137" customFormat="false" ht="15" hidden="false" customHeight="false" outlineLevel="0" collapsed="false">
      <c r="A137" s="18" t="n">
        <v>4226103061202</v>
      </c>
      <c r="C137" s="0" t="e">
        <f aca="false">VLOOKUP(A137,'202606'!$A$2:$A$265,1,0)</f>
        <v>#N/A</v>
      </c>
      <c r="D137" s="0" t="e">
        <f aca="false">VLOOKUP(A137,'202605'!$A$1:$A$195,1,0)</f>
        <v>#N/A</v>
      </c>
    </row>
    <row r="138" customFormat="false" ht="15" hidden="false" customHeight="false" outlineLevel="0" collapsed="false">
      <c r="A138" s="18" t="n">
        <v>4226103061213</v>
      </c>
      <c r="C138" s="0" t="e">
        <f aca="false">VLOOKUP(A138,'202606'!$A$2:$A$265,1,0)</f>
        <v>#N/A</v>
      </c>
      <c r="D138" s="0" t="e">
        <f aca="false">VLOOKUP(A138,'202605'!$A$1:$A$195,1,0)</f>
        <v>#N/A</v>
      </c>
    </row>
    <row r="139" customFormat="false" ht="15" hidden="false" customHeight="false" outlineLevel="0" collapsed="false">
      <c r="A139" s="18" t="n">
        <v>4226103063919</v>
      </c>
      <c r="C139" s="0" t="e">
        <f aca="false">VLOOKUP(A139,'202606'!$A$2:$A$265,1,0)</f>
        <v>#N/A</v>
      </c>
      <c r="D139" s="0" t="e">
        <f aca="false">VLOOKUP(A139,'202605'!$A$1:$A$195,1,0)</f>
        <v>#N/A</v>
      </c>
    </row>
    <row r="140" customFormat="false" ht="15" hidden="false" customHeight="false" outlineLevel="0" collapsed="false">
      <c r="A140" s="18" t="n">
        <v>4226103063930</v>
      </c>
      <c r="C140" s="0" t="e">
        <f aca="false">VLOOKUP(A140,'202606'!$A$2:$A$265,1,0)</f>
        <v>#N/A</v>
      </c>
      <c r="D140" s="0" t="e">
        <f aca="false">VLOOKUP(A140,'202605'!$A$1:$A$195,1,0)</f>
        <v>#N/A</v>
      </c>
    </row>
    <row r="141" customFormat="false" ht="15" hidden="false" customHeight="false" outlineLevel="0" collapsed="false">
      <c r="A141" s="18" t="n">
        <v>4226103064161</v>
      </c>
      <c r="C141" s="0" t="e">
        <f aca="false">VLOOKUP(A141,'202606'!$A$2:$A$265,1,0)</f>
        <v>#N/A</v>
      </c>
      <c r="D141" s="0" t="e">
        <f aca="false">VLOOKUP(A141,'202605'!$A$1:$A$195,1,0)</f>
        <v>#N/A</v>
      </c>
    </row>
    <row r="142" customFormat="false" ht="15" hidden="false" customHeight="false" outlineLevel="0" collapsed="false">
      <c r="A142" s="18" t="n">
        <v>4226103061170</v>
      </c>
      <c r="C142" s="0" t="e">
        <f aca="false">VLOOKUP(A142,'202606'!$A$2:$A$265,1,0)</f>
        <v>#N/A</v>
      </c>
      <c r="D142" s="0" t="e">
        <f aca="false">VLOOKUP(A142,'202605'!$A$1:$A$195,1,0)</f>
        <v>#N/A</v>
      </c>
    </row>
    <row r="143" customFormat="false" ht="15" hidden="false" customHeight="false" outlineLevel="0" collapsed="false">
      <c r="A143" s="18" t="n">
        <v>4226103667478</v>
      </c>
      <c r="B143" s="0" t="n">
        <v>6048692</v>
      </c>
      <c r="C143" s="0" t="e">
        <f aca="false">VLOOKUP(A143,'202606'!$A$2:$A$265,1,0)</f>
        <v>#N/A</v>
      </c>
      <c r="D143" s="0" t="e">
        <f aca="false">VLOOKUP(A143,'202605'!$A$1:$A$195,1,0)</f>
        <v>#N/A</v>
      </c>
    </row>
    <row r="144" customFormat="false" ht="15" hidden="false" customHeight="false" outlineLevel="0" collapsed="false">
      <c r="A144" s="18" t="n">
        <v>4226103680590</v>
      </c>
      <c r="C144" s="0" t="e">
        <f aca="false">VLOOKUP(A144,'202606'!$A$2:$A$265,1,0)</f>
        <v>#N/A</v>
      </c>
      <c r="D144" s="0" t="e">
        <f aca="false">VLOOKUP(A144,'202605'!$A$1:$A$195,1,0)</f>
        <v>#N/A</v>
      </c>
    </row>
    <row r="145" customFormat="false" ht="15" hidden="false" customHeight="false" outlineLevel="0" collapsed="false">
      <c r="A145" s="18" t="n">
        <v>4226103680832</v>
      </c>
      <c r="C145" s="0" t="e">
        <f aca="false">VLOOKUP(A145,'202606'!$A$2:$A$265,1,0)</f>
        <v>#N/A</v>
      </c>
      <c r="D145" s="0" t="e">
        <f aca="false">VLOOKUP(A145,'202605'!$A$1:$A$195,1,0)</f>
        <v>#N/A</v>
      </c>
    </row>
    <row r="146" customFormat="false" ht="15" hidden="false" customHeight="false" outlineLevel="0" collapsed="false">
      <c r="A146" s="18" t="n">
        <v>4226103680876</v>
      </c>
      <c r="C146" s="0" t="e">
        <f aca="false">VLOOKUP(A146,'202606'!$A$2:$A$265,1,0)</f>
        <v>#N/A</v>
      </c>
      <c r="D146" s="0" t="e">
        <f aca="false">VLOOKUP(A146,'202605'!$A$1:$A$195,1,0)</f>
        <v>#N/A</v>
      </c>
    </row>
    <row r="147" customFormat="false" ht="15" hidden="false" customHeight="false" outlineLevel="0" collapsed="false">
      <c r="A147" s="18" t="n">
        <v>4226103709256</v>
      </c>
      <c r="C147" s="0" t="e">
        <f aca="false">VLOOKUP(A147,'202606'!$A$2:$A$265,1,0)</f>
        <v>#N/A</v>
      </c>
      <c r="D147" s="0" t="e">
        <f aca="false">VLOOKUP(A147,'202605'!$A$1:$A$195,1,0)</f>
        <v>#N/A</v>
      </c>
    </row>
    <row r="148" customFormat="false" ht="15" hidden="false" customHeight="false" outlineLevel="0" collapsed="false">
      <c r="A148" s="18" t="n">
        <v>4226103723897</v>
      </c>
      <c r="C148" s="0" t="e">
        <f aca="false">VLOOKUP(A148,'202606'!$A$2:$A$265,1,0)</f>
        <v>#N/A</v>
      </c>
      <c r="D148" s="0" t="e">
        <f aca="false">VLOOKUP(A148,'202605'!$A$1:$A$195,1,0)</f>
        <v>#N/A</v>
      </c>
    </row>
    <row r="149" customFormat="false" ht="15" hidden="false" customHeight="false" outlineLevel="0" collapsed="false">
      <c r="A149" s="18" t="n">
        <v>4226103724690</v>
      </c>
      <c r="C149" s="0" t="e">
        <f aca="false">VLOOKUP(A149,'202606'!$A$2:$A$265,1,0)</f>
        <v>#N/A</v>
      </c>
      <c r="D149" s="0" t="e">
        <f aca="false">VLOOKUP(A149,'202605'!$A$1:$A$195,1,0)</f>
        <v>#N/A</v>
      </c>
    </row>
    <row r="150" customFormat="false" ht="15" hidden="false" customHeight="false" outlineLevel="0" collapsed="false">
      <c r="A150" s="18" t="n">
        <v>4226103724700</v>
      </c>
      <c r="C150" s="0" t="e">
        <f aca="false">VLOOKUP(A150,'202606'!$A$2:$A$265,1,0)</f>
        <v>#N/A</v>
      </c>
      <c r="D150" s="0" t="e">
        <f aca="false">VLOOKUP(A150,'202605'!$A$1:$A$195,1,0)</f>
        <v>#N/A</v>
      </c>
    </row>
    <row r="151" customFormat="false" ht="15" hidden="false" customHeight="false" outlineLevel="0" collapsed="false">
      <c r="A151" s="18" t="n">
        <v>4226103732345</v>
      </c>
      <c r="C151" s="0" t="e">
        <f aca="false">VLOOKUP(A151,'202606'!$A$2:$A$265,1,0)</f>
        <v>#N/A</v>
      </c>
      <c r="D151" s="0" t="e">
        <f aca="false">VLOOKUP(A151,'202605'!$A$1:$A$195,1,0)</f>
        <v>#N/A</v>
      </c>
    </row>
    <row r="152" customFormat="false" ht="15" hidden="false" customHeight="false" outlineLevel="0" collapsed="false">
      <c r="A152" s="18" t="n">
        <v>4226103739176</v>
      </c>
      <c r="C152" s="0" t="e">
        <f aca="false">VLOOKUP(A152,'202606'!$A$2:$A$265,1,0)</f>
        <v>#N/A</v>
      </c>
      <c r="D152" s="0" t="e">
        <f aca="false">VLOOKUP(A152,'202605'!$A$1:$A$195,1,0)</f>
        <v>#N/A</v>
      </c>
    </row>
    <row r="153" customFormat="false" ht="15" hidden="false" customHeight="false" outlineLevel="0" collapsed="false">
      <c r="A153" s="18" t="n">
        <v>4226103747954</v>
      </c>
      <c r="C153" s="0" t="e">
        <f aca="false">VLOOKUP(A153,'202606'!$A$2:$A$265,1,0)</f>
        <v>#N/A</v>
      </c>
      <c r="D153" s="0" t="e">
        <f aca="false">VLOOKUP(A153,'202605'!$A$1:$A$195,1,0)</f>
        <v>#N/A</v>
      </c>
    </row>
    <row r="154" customFormat="false" ht="15" hidden="false" customHeight="false" outlineLevel="0" collapsed="false">
      <c r="A154" s="18" t="n">
        <v>4226103748801</v>
      </c>
      <c r="C154" s="0" t="e">
        <f aca="false">VLOOKUP(A154,'202606'!$A$2:$A$265,1,0)</f>
        <v>#N/A</v>
      </c>
      <c r="D154" s="0" t="e">
        <f aca="false">VLOOKUP(A154,'202605'!$A$1:$A$195,1,0)</f>
        <v>#N/A</v>
      </c>
    </row>
    <row r="155" customFormat="false" ht="15" hidden="false" customHeight="false" outlineLevel="0" collapsed="false">
      <c r="A155" s="18" t="n">
        <v>4226103752783</v>
      </c>
      <c r="C155" s="0" t="e">
        <f aca="false">VLOOKUP(A155,'202606'!$A$2:$A$265,1,0)</f>
        <v>#N/A</v>
      </c>
      <c r="D155" s="0" t="e">
        <f aca="false">VLOOKUP(A155,'202605'!$A$1:$A$195,1,0)</f>
        <v>#N/A</v>
      </c>
    </row>
    <row r="156" customFormat="false" ht="15" hidden="false" customHeight="false" outlineLevel="0" collapsed="false">
      <c r="A156" s="18" t="n">
        <v>4226103754147</v>
      </c>
      <c r="C156" s="0" t="e">
        <f aca="false">VLOOKUP(A156,'202606'!$A$2:$A$265,1,0)</f>
        <v>#N/A</v>
      </c>
      <c r="D156" s="0" t="e">
        <f aca="false">VLOOKUP(A156,'202605'!$A$1:$A$195,1,0)</f>
        <v>#N/A</v>
      </c>
    </row>
    <row r="157" customFormat="false" ht="15" hidden="false" customHeight="false" outlineLevel="0" collapsed="false">
      <c r="A157" s="18" t="n">
        <v>4226103760494</v>
      </c>
      <c r="C157" s="0" t="e">
        <f aca="false">VLOOKUP(A157,'202606'!$A$2:$A$265,1,0)</f>
        <v>#N/A</v>
      </c>
      <c r="D157" s="0" t="e">
        <f aca="false">VLOOKUP(A157,'202605'!$A$1:$A$195,1,0)</f>
        <v>#N/A</v>
      </c>
    </row>
    <row r="158" customFormat="false" ht="15" hidden="false" customHeight="false" outlineLevel="0" collapsed="false">
      <c r="A158" s="18" t="n">
        <v>4226103762859</v>
      </c>
      <c r="C158" s="0" t="e">
        <f aca="false">VLOOKUP(A158,'202606'!$A$2:$A$265,1,0)</f>
        <v>#N/A</v>
      </c>
      <c r="D158" s="0" t="e">
        <f aca="false">VLOOKUP(A158,'202605'!$A$1:$A$195,1,0)</f>
        <v>#N/A</v>
      </c>
    </row>
    <row r="159" customFormat="false" ht="15" hidden="false" customHeight="false" outlineLevel="0" collapsed="false">
      <c r="A159" s="18" t="n">
        <v>4226103766720</v>
      </c>
      <c r="C159" s="0" t="e">
        <f aca="false">VLOOKUP(A159,'202606'!$A$2:$A$265,1,0)</f>
        <v>#N/A</v>
      </c>
      <c r="D159" s="0" t="e">
        <f aca="false">VLOOKUP(A159,'202605'!$A$1:$A$195,1,0)</f>
        <v>#N/A</v>
      </c>
    </row>
    <row r="160" customFormat="false" ht="15" hidden="false" customHeight="false" outlineLevel="0" collapsed="false">
      <c r="A160" s="18" t="n">
        <v>4226103770086</v>
      </c>
      <c r="C160" s="0" t="e">
        <f aca="false">VLOOKUP(A160,'202606'!$A$2:$A$265,1,0)</f>
        <v>#N/A</v>
      </c>
      <c r="D160" s="0" t="e">
        <f aca="false">VLOOKUP(A160,'202605'!$A$1:$A$195,1,0)</f>
        <v>#N/A</v>
      </c>
    </row>
    <row r="161" customFormat="false" ht="15" hidden="false" customHeight="false" outlineLevel="0" collapsed="false">
      <c r="A161" s="18" t="n">
        <v>4226103776257</v>
      </c>
      <c r="C161" s="0" t="e">
        <f aca="false">VLOOKUP(A161,'202606'!$A$2:$A$265,1,0)</f>
        <v>#N/A</v>
      </c>
      <c r="D161" s="0" t="e">
        <f aca="false">VLOOKUP(A161,'202605'!$A$1:$A$195,1,0)</f>
        <v>#N/A</v>
      </c>
    </row>
    <row r="162" customFormat="false" ht="15" hidden="false" customHeight="false" outlineLevel="0" collapsed="false">
      <c r="A162" s="18" t="n">
        <v>4226103724689</v>
      </c>
      <c r="C162" s="0" t="e">
        <f aca="false">VLOOKUP(A162,'202606'!$A$2:$A$265,1,0)</f>
        <v>#N/A</v>
      </c>
      <c r="D162" s="0" t="e">
        <f aca="false">VLOOKUP(A162,'202605'!$A$1:$A$195,1,0)</f>
        <v>#N/A</v>
      </c>
    </row>
    <row r="163" customFormat="false" ht="15" hidden="false" customHeight="false" outlineLevel="0" collapsed="false">
      <c r="A163" s="18" t="n">
        <v>4226104490840</v>
      </c>
      <c r="B163" s="0" t="n">
        <v>9543856</v>
      </c>
      <c r="C163" s="0" t="e">
        <f aca="false">VLOOKUP(A163,'202606'!$A$2:$A$265,1,0)</f>
        <v>#N/A</v>
      </c>
      <c r="D163" s="0" t="e">
        <f aca="false">VLOOKUP(A163,'202605'!$A$1:$A$195,1,0)</f>
        <v>#N/A</v>
      </c>
    </row>
    <row r="164" customFormat="false" ht="15" hidden="false" customHeight="false" outlineLevel="0" collapsed="false">
      <c r="A164" s="18" t="n">
        <v>4226107012963</v>
      </c>
      <c r="C164" s="0" t="e">
        <f aca="false">VLOOKUP(A164,'202606'!$A$2:$A$265,1,0)</f>
        <v>#N/A</v>
      </c>
      <c r="D164" s="0" t="e">
        <f aca="false">VLOOKUP(A164,'202605'!$A$1:$A$195,1,0)</f>
        <v>#N/A</v>
      </c>
    </row>
    <row r="165" customFormat="false" ht="15" hidden="false" customHeight="false" outlineLevel="0" collapsed="false">
      <c r="A165" s="18" t="n">
        <v>4226104811181</v>
      </c>
      <c r="B165" s="0" t="n">
        <v>2537788</v>
      </c>
      <c r="C165" s="0" t="e">
        <f aca="false">VLOOKUP(A165,'202606'!$A$2:$A$265,1,0)</f>
        <v>#N/A</v>
      </c>
      <c r="D165" s="0" t="e">
        <f aca="false">VLOOKUP(A165,'202605'!$A$1:$A$195,1,0)</f>
        <v>#N/A</v>
      </c>
    </row>
    <row r="166" customFormat="false" ht="15" hidden="false" customHeight="false" outlineLevel="0" collapsed="false">
      <c r="A166" s="18" t="n">
        <v>4226104830849</v>
      </c>
      <c r="C166" s="0" t="e">
        <f aca="false">VLOOKUP(A166,'202606'!$A$2:$A$265,1,0)</f>
        <v>#N/A</v>
      </c>
      <c r="D166" s="0" t="e">
        <f aca="false">VLOOKUP(A166,'202605'!$A$1:$A$195,1,0)</f>
        <v>#N/A</v>
      </c>
    </row>
    <row r="167" customFormat="false" ht="15" hidden="false" customHeight="false" outlineLevel="0" collapsed="false">
      <c r="A167" s="18" t="n">
        <v>4226104845061</v>
      </c>
      <c r="C167" s="0" t="e">
        <f aca="false">VLOOKUP(A167,'202606'!$A$2:$A$265,1,0)</f>
        <v>#N/A</v>
      </c>
      <c r="D167" s="0" t="e">
        <f aca="false">VLOOKUP(A167,'202605'!$A$1:$A$195,1,0)</f>
        <v>#N/A</v>
      </c>
    </row>
    <row r="168" customFormat="false" ht="15" hidden="false" customHeight="false" outlineLevel="0" collapsed="false">
      <c r="A168" s="18" t="n">
        <v>4226104845974</v>
      </c>
      <c r="C168" s="0" t="e">
        <f aca="false">VLOOKUP(A168,'202606'!$A$2:$A$265,1,0)</f>
        <v>#N/A</v>
      </c>
      <c r="D168" s="0" t="e">
        <f aca="false">VLOOKUP(A168,'202605'!$A$1:$A$195,1,0)</f>
        <v>#N/A</v>
      </c>
    </row>
    <row r="169" customFormat="false" ht="15" hidden="false" customHeight="false" outlineLevel="0" collapsed="false">
      <c r="A169" s="18" t="n">
        <v>4226104852739</v>
      </c>
      <c r="C169" s="0" t="e">
        <f aca="false">VLOOKUP(A169,'202606'!$A$2:$A$265,1,0)</f>
        <v>#N/A</v>
      </c>
      <c r="D169" s="0" t="e">
        <f aca="false">VLOOKUP(A169,'202605'!$A$1:$A$195,1,0)</f>
        <v>#N/A</v>
      </c>
    </row>
    <row r="170" customFormat="false" ht="15" hidden="false" customHeight="false" outlineLevel="0" collapsed="false">
      <c r="A170" s="18" t="n">
        <v>4226104856303</v>
      </c>
      <c r="C170" s="0" t="e">
        <f aca="false">VLOOKUP(A170,'202606'!$A$2:$A$265,1,0)</f>
        <v>#N/A</v>
      </c>
      <c r="D170" s="0" t="e">
        <f aca="false">VLOOKUP(A170,'202605'!$A$1:$A$195,1,0)</f>
        <v>#N/A</v>
      </c>
    </row>
    <row r="171" customFormat="false" ht="15" hidden="false" customHeight="false" outlineLevel="0" collapsed="false">
      <c r="A171" s="18" t="n">
        <v>4226104866511</v>
      </c>
      <c r="C171" s="0" t="e">
        <f aca="false">VLOOKUP(A171,'202606'!$A$2:$A$265,1,0)</f>
        <v>#N/A</v>
      </c>
      <c r="D171" s="0" t="e">
        <f aca="false">VLOOKUP(A171,'202605'!$A$1:$A$195,1,0)</f>
        <v>#N/A</v>
      </c>
    </row>
    <row r="172" customFormat="false" ht="15" hidden="false" customHeight="false" outlineLevel="0" collapsed="false">
      <c r="A172" s="18" t="n">
        <v>4226104866610</v>
      </c>
      <c r="C172" s="0" t="e">
        <f aca="false">VLOOKUP(A172,'202606'!$A$2:$A$265,1,0)</f>
        <v>#N/A</v>
      </c>
      <c r="D172" s="0" t="e">
        <f aca="false">VLOOKUP(A172,'202605'!$A$1:$A$195,1,0)</f>
        <v>#N/A</v>
      </c>
    </row>
    <row r="173" customFormat="false" ht="15" hidden="false" customHeight="false" outlineLevel="0" collapsed="false">
      <c r="A173" s="18" t="n">
        <v>4226104871516</v>
      </c>
      <c r="C173" s="0" t="e">
        <f aca="false">VLOOKUP(A173,'202606'!$A$2:$A$265,1,0)</f>
        <v>#N/A</v>
      </c>
      <c r="D173" s="0" t="e">
        <f aca="false">VLOOKUP(A173,'202605'!$A$1:$A$195,1,0)</f>
        <v>#N/A</v>
      </c>
    </row>
    <row r="174" customFormat="false" ht="15" hidden="false" customHeight="false" outlineLevel="0" collapsed="false">
      <c r="A174" s="18" t="n">
        <v>4226104873980</v>
      </c>
      <c r="C174" s="0" t="e">
        <f aca="false">VLOOKUP(A174,'202606'!$A$2:$A$265,1,0)</f>
        <v>#N/A</v>
      </c>
      <c r="D174" s="0" t="e">
        <f aca="false">VLOOKUP(A174,'202605'!$A$1:$A$195,1,0)</f>
        <v>#N/A</v>
      </c>
    </row>
    <row r="175" customFormat="false" ht="15" hidden="false" customHeight="false" outlineLevel="0" collapsed="false">
      <c r="A175" s="18" t="n">
        <v>4226104876620</v>
      </c>
      <c r="C175" s="0" t="e">
        <f aca="false">VLOOKUP(A175,'202606'!$A$2:$A$265,1,0)</f>
        <v>#N/A</v>
      </c>
      <c r="D175" s="0" t="e">
        <f aca="false">VLOOKUP(A175,'202605'!$A$1:$A$195,1,0)</f>
        <v>#N/A</v>
      </c>
    </row>
    <row r="176" customFormat="false" ht="15" hidden="false" customHeight="false" outlineLevel="0" collapsed="false">
      <c r="A176" s="18" t="n">
        <v>4226104881614</v>
      </c>
      <c r="C176" s="0" t="e">
        <f aca="false">VLOOKUP(A176,'202606'!$A$2:$A$265,1,0)</f>
        <v>#N/A</v>
      </c>
      <c r="D176" s="0" t="e">
        <f aca="false">VLOOKUP(A176,'202605'!$A$1:$A$195,1,0)</f>
        <v>#N/A</v>
      </c>
    </row>
    <row r="177" customFormat="false" ht="15" hidden="false" customHeight="false" outlineLevel="0" collapsed="false">
      <c r="A177" s="18" t="n">
        <v>4226104884573</v>
      </c>
      <c r="C177" s="0" t="e">
        <f aca="false">VLOOKUP(A177,'202606'!$A$2:$A$265,1,0)</f>
        <v>#N/A</v>
      </c>
      <c r="D177" s="0" t="e">
        <f aca="false">VLOOKUP(A177,'202605'!$A$1:$A$195,1,0)</f>
        <v>#N/A</v>
      </c>
    </row>
    <row r="178" customFormat="false" ht="15" hidden="false" customHeight="false" outlineLevel="0" collapsed="false">
      <c r="A178" s="18" t="n">
        <v>4226104885970</v>
      </c>
      <c r="C178" s="0" t="e">
        <f aca="false">VLOOKUP(A178,'202606'!$A$2:$A$265,1,0)</f>
        <v>#N/A</v>
      </c>
      <c r="D178" s="0" t="e">
        <f aca="false">VLOOKUP(A178,'202605'!$A$1:$A$195,1,0)</f>
        <v>#N/A</v>
      </c>
    </row>
    <row r="179" customFormat="false" ht="15" hidden="false" customHeight="false" outlineLevel="0" collapsed="false">
      <c r="A179" s="18" t="n">
        <v>4226104889700</v>
      </c>
      <c r="C179" s="0" t="e">
        <f aca="false">VLOOKUP(A179,'202606'!$A$2:$A$265,1,0)</f>
        <v>#N/A</v>
      </c>
      <c r="D179" s="0" t="e">
        <f aca="false">VLOOKUP(A179,'202605'!$A$1:$A$195,1,0)</f>
        <v>#N/A</v>
      </c>
    </row>
    <row r="180" customFormat="false" ht="15" hidden="false" customHeight="false" outlineLevel="0" collapsed="false">
      <c r="A180" s="18" t="n">
        <v>4226104897828</v>
      </c>
      <c r="C180" s="0" t="e">
        <f aca="false">VLOOKUP(A180,'202606'!$A$2:$A$265,1,0)</f>
        <v>#N/A</v>
      </c>
      <c r="D180" s="0" t="e">
        <f aca="false">VLOOKUP(A180,'202605'!$A$1:$A$195,1,0)</f>
        <v>#N/A</v>
      </c>
    </row>
    <row r="181" customFormat="false" ht="15" hidden="false" customHeight="false" outlineLevel="0" collapsed="false">
      <c r="A181" s="18" t="n">
        <v>4226104898466</v>
      </c>
      <c r="C181" s="0" t="e">
        <f aca="false">VLOOKUP(A181,'202606'!$A$2:$A$265,1,0)</f>
        <v>#N/A</v>
      </c>
      <c r="D181" s="0" t="e">
        <f aca="false">VLOOKUP(A181,'202605'!$A$1:$A$195,1,0)</f>
        <v>#N/A</v>
      </c>
    </row>
    <row r="182" customFormat="false" ht="15" hidden="false" customHeight="false" outlineLevel="0" collapsed="false">
      <c r="A182" s="18" t="n">
        <v>4226104898653</v>
      </c>
      <c r="C182" s="0" t="e">
        <f aca="false">VLOOKUP(A182,'202606'!$A$2:$A$265,1,0)</f>
        <v>#N/A</v>
      </c>
      <c r="D182" s="0" t="e">
        <f aca="false">VLOOKUP(A182,'202605'!$A$1:$A$195,1,0)</f>
        <v>#N/A</v>
      </c>
    </row>
    <row r="183" customFormat="false" ht="15" hidden="false" customHeight="false" outlineLevel="0" collapsed="false">
      <c r="A183" s="18" t="n">
        <v>4226104900864</v>
      </c>
      <c r="C183" s="0" t="e">
        <f aca="false">VLOOKUP(A183,'202606'!$A$2:$A$265,1,0)</f>
        <v>#N/A</v>
      </c>
      <c r="D183" s="0" t="e">
        <f aca="false">VLOOKUP(A183,'202605'!$A$1:$A$195,1,0)</f>
        <v>#N/A</v>
      </c>
    </row>
    <row r="184" customFormat="false" ht="15" hidden="false" customHeight="false" outlineLevel="0" collapsed="false">
      <c r="A184" s="18" t="n">
        <v>4226104901612</v>
      </c>
      <c r="C184" s="0" t="e">
        <f aca="false">VLOOKUP(A184,'202606'!$A$2:$A$265,1,0)</f>
        <v>#N/A</v>
      </c>
      <c r="D184" s="0" t="e">
        <f aca="false">VLOOKUP(A184,'202605'!$A$1:$A$195,1,0)</f>
        <v>#N/A</v>
      </c>
    </row>
    <row r="185" customFormat="false" ht="15" hidden="false" customHeight="false" outlineLevel="0" collapsed="false">
      <c r="A185" s="18" t="n">
        <v>4226104904440</v>
      </c>
      <c r="C185" s="0" t="e">
        <f aca="false">VLOOKUP(A185,'202606'!$A$2:$A$265,1,0)</f>
        <v>#N/A</v>
      </c>
      <c r="D185" s="0" t="e">
        <f aca="false">VLOOKUP(A185,'202605'!$A$1:$A$195,1,0)</f>
        <v>#N/A</v>
      </c>
    </row>
    <row r="186" customFormat="false" ht="15" hidden="false" customHeight="false" outlineLevel="0" collapsed="false">
      <c r="A186" s="18" t="n">
        <v>4226104908267</v>
      </c>
      <c r="C186" s="0" t="e">
        <f aca="false">VLOOKUP(A186,'202606'!$A$2:$A$265,1,0)</f>
        <v>#N/A</v>
      </c>
      <c r="D186" s="0" t="e">
        <f aca="false">VLOOKUP(A186,'202605'!$A$1:$A$195,1,0)</f>
        <v>#N/A</v>
      </c>
    </row>
    <row r="187" customFormat="false" ht="15" hidden="false" customHeight="false" outlineLevel="0" collapsed="false">
      <c r="A187" s="18" t="n">
        <v>4226104910313</v>
      </c>
      <c r="C187" s="0" t="e">
        <f aca="false">VLOOKUP(A187,'202606'!$A$2:$A$265,1,0)</f>
        <v>#N/A</v>
      </c>
      <c r="D187" s="0" t="e">
        <f aca="false">VLOOKUP(A187,'202605'!$A$1:$A$195,1,0)</f>
        <v>#N/A</v>
      </c>
    </row>
    <row r="188" customFormat="false" ht="15" hidden="false" customHeight="false" outlineLevel="0" collapsed="false">
      <c r="A188" s="18" t="n">
        <v>4226104914405</v>
      </c>
      <c r="C188" s="0" t="e">
        <f aca="false">VLOOKUP(A188,'202606'!$A$2:$A$265,1,0)</f>
        <v>#N/A</v>
      </c>
      <c r="D188" s="0" t="e">
        <f aca="false">VLOOKUP(A188,'202605'!$A$1:$A$195,1,0)</f>
        <v>#N/A</v>
      </c>
    </row>
    <row r="189" customFormat="false" ht="15" hidden="false" customHeight="false" outlineLevel="0" collapsed="false">
      <c r="A189" s="18" t="n">
        <v>4226104918068</v>
      </c>
      <c r="C189" s="0" t="e">
        <f aca="false">VLOOKUP(A189,'202606'!$A$2:$A$265,1,0)</f>
        <v>#N/A</v>
      </c>
      <c r="D189" s="0" t="e">
        <f aca="false">VLOOKUP(A189,'202605'!$A$1:$A$195,1,0)</f>
        <v>#N/A</v>
      </c>
    </row>
    <row r="190" customFormat="false" ht="15" hidden="false" customHeight="false" outlineLevel="0" collapsed="false">
      <c r="A190" s="18" t="n">
        <v>4226104919597</v>
      </c>
      <c r="C190" s="0" t="e">
        <f aca="false">VLOOKUP(A190,'202606'!$A$2:$A$265,1,0)</f>
        <v>#N/A</v>
      </c>
      <c r="D190" s="0" t="e">
        <f aca="false">VLOOKUP(A190,'202605'!$A$1:$A$195,1,0)</f>
        <v>#N/A</v>
      </c>
    </row>
    <row r="191" customFormat="false" ht="15" hidden="false" customHeight="false" outlineLevel="0" collapsed="false">
      <c r="A191" s="18" t="n">
        <v>4226104922369</v>
      </c>
      <c r="C191" s="0" t="e">
        <f aca="false">VLOOKUP(A191,'202606'!$A$2:$A$265,1,0)</f>
        <v>#N/A</v>
      </c>
      <c r="D191" s="0" t="e">
        <f aca="false">VLOOKUP(A191,'202605'!$A$1:$A$195,1,0)</f>
        <v>#N/A</v>
      </c>
    </row>
    <row r="192" customFormat="false" ht="15" hidden="false" customHeight="false" outlineLevel="0" collapsed="false">
      <c r="A192" s="18" t="n">
        <v>4226104922370</v>
      </c>
      <c r="C192" s="0" t="e">
        <f aca="false">VLOOKUP(A192,'202606'!$A$2:$A$265,1,0)</f>
        <v>#N/A</v>
      </c>
      <c r="D192" s="0" t="e">
        <f aca="false">VLOOKUP(A192,'202605'!$A$1:$A$195,1,0)</f>
        <v>#N/A</v>
      </c>
    </row>
    <row r="193" customFormat="false" ht="15" hidden="false" customHeight="false" outlineLevel="0" collapsed="false">
      <c r="A193" s="18" t="n">
        <v>4226104922490</v>
      </c>
      <c r="C193" s="0" t="e">
        <f aca="false">VLOOKUP(A193,'202606'!$A$2:$A$265,1,0)</f>
        <v>#N/A</v>
      </c>
      <c r="D193" s="0" t="e">
        <f aca="false">VLOOKUP(A193,'202605'!$A$1:$A$195,1,0)</f>
        <v>#N/A</v>
      </c>
    </row>
    <row r="194" customFormat="false" ht="15" hidden="false" customHeight="false" outlineLevel="0" collapsed="false">
      <c r="A194" s="18" t="n">
        <v>4226104922501</v>
      </c>
      <c r="C194" s="0" t="e">
        <f aca="false">VLOOKUP(A194,'202606'!$A$2:$A$265,1,0)</f>
        <v>#N/A</v>
      </c>
      <c r="D194" s="0" t="e">
        <f aca="false">VLOOKUP(A194,'202605'!$A$1:$A$195,1,0)</f>
        <v>#N/A</v>
      </c>
    </row>
    <row r="195" customFormat="false" ht="15" hidden="false" customHeight="false" outlineLevel="0" collapsed="false">
      <c r="A195" s="18" t="n">
        <v>4226104922545</v>
      </c>
      <c r="C195" s="0" t="e">
        <f aca="false">VLOOKUP(A195,'202606'!$A$2:$A$265,1,0)</f>
        <v>#N/A</v>
      </c>
      <c r="D195" s="0" t="e">
        <f aca="false">VLOOKUP(A195,'202605'!$A$1:$A$195,1,0)</f>
        <v>#N/A</v>
      </c>
    </row>
    <row r="196" customFormat="false" ht="15" hidden="false" customHeight="false" outlineLevel="0" collapsed="false">
      <c r="A196" s="18" t="n">
        <v>4226104922556</v>
      </c>
      <c r="C196" s="0" t="e">
        <f aca="false">VLOOKUP(A196,'202606'!$A$2:$A$265,1,0)</f>
        <v>#N/A</v>
      </c>
      <c r="D196" s="0" t="e">
        <f aca="false">VLOOKUP(A196,'202605'!$A$1:$A$195,1,0)</f>
        <v>#N/A</v>
      </c>
    </row>
    <row r="197" customFormat="false" ht="15" hidden="false" customHeight="false" outlineLevel="0" collapsed="false">
      <c r="A197" s="18" t="n">
        <v>4226104923030</v>
      </c>
      <c r="C197" s="0" t="e">
        <f aca="false">VLOOKUP(A197,'202606'!$A$2:$A$265,1,0)</f>
        <v>#N/A</v>
      </c>
      <c r="D197" s="0" t="e">
        <f aca="false">VLOOKUP(A197,'202605'!$A$1:$A$195,1,0)</f>
        <v>#N/A</v>
      </c>
    </row>
    <row r="198" customFormat="false" ht="15" hidden="false" customHeight="false" outlineLevel="0" collapsed="false">
      <c r="A198" s="18" t="n">
        <v>4226104924790</v>
      </c>
      <c r="C198" s="0" t="e">
        <f aca="false">VLOOKUP(A198,'202606'!$A$2:$A$265,1,0)</f>
        <v>#N/A</v>
      </c>
      <c r="D198" s="0" t="e">
        <f aca="false">VLOOKUP(A198,'202605'!$A$1:$A$195,1,0)</f>
        <v>#N/A</v>
      </c>
    </row>
    <row r="199" customFormat="false" ht="15" hidden="false" customHeight="false" outlineLevel="0" collapsed="false">
      <c r="A199" s="18" t="n">
        <v>4226104926076</v>
      </c>
      <c r="C199" s="0" t="e">
        <f aca="false">VLOOKUP(A199,'202606'!$A$2:$A$265,1,0)</f>
        <v>#N/A</v>
      </c>
      <c r="D199" s="0" t="e">
        <f aca="false">VLOOKUP(A199,'202605'!$A$1:$A$195,1,0)</f>
        <v>#N/A</v>
      </c>
    </row>
    <row r="200" customFormat="false" ht="15" hidden="false" customHeight="false" outlineLevel="0" collapsed="false">
      <c r="A200" s="18" t="n">
        <v>4226104926241</v>
      </c>
      <c r="C200" s="0" t="e">
        <f aca="false">VLOOKUP(A200,'202606'!$A$2:$A$265,1,0)</f>
        <v>#N/A</v>
      </c>
      <c r="D200" s="0" t="e">
        <f aca="false">VLOOKUP(A200,'202605'!$A$1:$A$195,1,0)</f>
        <v>#N/A</v>
      </c>
    </row>
    <row r="201" customFormat="false" ht="15" hidden="false" customHeight="false" outlineLevel="0" collapsed="false">
      <c r="A201" s="18" t="n">
        <v>4226104926450</v>
      </c>
      <c r="C201" s="0" t="e">
        <f aca="false">VLOOKUP(A201,'202606'!$A$2:$A$265,1,0)</f>
        <v>#N/A</v>
      </c>
      <c r="D201" s="0" t="e">
        <f aca="false">VLOOKUP(A201,'202605'!$A$1:$A$195,1,0)</f>
        <v>#N/A</v>
      </c>
    </row>
    <row r="202" customFormat="false" ht="15" hidden="false" customHeight="false" outlineLevel="0" collapsed="false">
      <c r="A202" s="18" t="n">
        <v>4226104926472</v>
      </c>
      <c r="C202" s="0" t="e">
        <f aca="false">VLOOKUP(A202,'202606'!$A$2:$A$265,1,0)</f>
        <v>#N/A</v>
      </c>
      <c r="D202" s="0" t="e">
        <f aca="false">VLOOKUP(A202,'202605'!$A$1:$A$195,1,0)</f>
        <v>#N/A</v>
      </c>
    </row>
    <row r="203" customFormat="false" ht="15" hidden="false" customHeight="false" outlineLevel="0" collapsed="false">
      <c r="A203" s="18" t="n">
        <v>4226104930300</v>
      </c>
      <c r="C203" s="0" t="e">
        <f aca="false">VLOOKUP(A203,'202606'!$A$2:$A$265,1,0)</f>
        <v>#N/A</v>
      </c>
      <c r="D203" s="0" t="e">
        <f aca="false">VLOOKUP(A203,'202605'!$A$1:$A$195,1,0)</f>
        <v>#N/A</v>
      </c>
    </row>
    <row r="204" customFormat="false" ht="15" hidden="false" customHeight="false" outlineLevel="0" collapsed="false">
      <c r="A204" s="18" t="n">
        <v>4226104932159</v>
      </c>
      <c r="C204" s="0" t="e">
        <f aca="false">VLOOKUP(A204,'202606'!$A$2:$A$265,1,0)</f>
        <v>#N/A</v>
      </c>
      <c r="D204" s="0" t="e">
        <f aca="false">VLOOKUP(A204,'202605'!$A$1:$A$195,1,0)</f>
        <v>#N/A</v>
      </c>
    </row>
    <row r="205" customFormat="false" ht="15" hidden="false" customHeight="false" outlineLevel="0" collapsed="false">
      <c r="A205" s="18" t="n">
        <v>4226104935107</v>
      </c>
      <c r="C205" s="0" t="e">
        <f aca="false">VLOOKUP(A205,'202606'!$A$2:$A$265,1,0)</f>
        <v>#N/A</v>
      </c>
      <c r="D205" s="0" t="e">
        <f aca="false">VLOOKUP(A205,'202605'!$A$1:$A$195,1,0)</f>
        <v>#N/A</v>
      </c>
    </row>
    <row r="206" customFormat="false" ht="15" hidden="false" customHeight="false" outlineLevel="0" collapsed="false">
      <c r="A206" s="18" t="n">
        <v>4226104935350</v>
      </c>
      <c r="C206" s="0" t="e">
        <f aca="false">VLOOKUP(A206,'202606'!$A$2:$A$265,1,0)</f>
        <v>#N/A</v>
      </c>
      <c r="D206" s="0" t="e">
        <f aca="false">VLOOKUP(A206,'202605'!$A$1:$A$195,1,0)</f>
        <v>#N/A</v>
      </c>
    </row>
    <row r="207" customFormat="false" ht="15" hidden="false" customHeight="false" outlineLevel="0" collapsed="false">
      <c r="A207" s="18" t="n">
        <v>4226104938385</v>
      </c>
      <c r="C207" s="0" t="e">
        <f aca="false">VLOOKUP(A207,'202606'!$A$2:$A$265,1,0)</f>
        <v>#N/A</v>
      </c>
      <c r="D207" s="0" t="e">
        <f aca="false">VLOOKUP(A207,'202605'!$A$1:$A$195,1,0)</f>
        <v>#N/A</v>
      </c>
    </row>
    <row r="208" customFormat="false" ht="15" hidden="false" customHeight="false" outlineLevel="0" collapsed="false">
      <c r="A208" s="18" t="n">
        <v>4226104965478</v>
      </c>
      <c r="C208" s="0" t="e">
        <f aca="false">VLOOKUP(A208,'202606'!$A$2:$A$265,1,0)</f>
        <v>#N/A</v>
      </c>
      <c r="D208" s="0" t="e">
        <f aca="false">VLOOKUP(A208,'202605'!$A$1:$A$195,1,0)</f>
        <v>#N/A</v>
      </c>
    </row>
    <row r="209" customFormat="false" ht="15" hidden="false" customHeight="false" outlineLevel="0" collapsed="false">
      <c r="A209" s="18" t="n">
        <v>4226104966391</v>
      </c>
      <c r="C209" s="0" t="e">
        <f aca="false">VLOOKUP(A209,'202606'!$A$2:$A$265,1,0)</f>
        <v>#N/A</v>
      </c>
      <c r="D209" s="0" t="e">
        <f aca="false">VLOOKUP(A209,'202605'!$A$1:$A$195,1,0)</f>
        <v>#N/A</v>
      </c>
    </row>
    <row r="210" customFormat="false" ht="15" hidden="false" customHeight="false" outlineLevel="0" collapsed="false">
      <c r="A210" s="18" t="n">
        <v>4226104975466</v>
      </c>
      <c r="C210" s="0" t="e">
        <f aca="false">VLOOKUP(A210,'202606'!$A$2:$A$265,1,0)</f>
        <v>#N/A</v>
      </c>
      <c r="D210" s="0" t="e">
        <f aca="false">VLOOKUP(A210,'202605'!$A$1:$A$195,1,0)</f>
        <v>#N/A</v>
      </c>
    </row>
  </sheetData>
  <conditionalFormatting sqref="A1:A92">
    <cfRule type="duplicateValues" priority="2" aboveAverage="0" equalAverage="0" bottom="0" percent="0" rank="0" text="" dxfId="38"/>
  </conditionalFormatting>
  <conditionalFormatting sqref="A93:A142">
    <cfRule type="duplicateValues" priority="3" aboveAverage="0" equalAverage="0" bottom="0" percent="0" rank="0" text="" dxfId="39"/>
  </conditionalFormatting>
  <conditionalFormatting sqref="A2:A142">
    <cfRule type="duplicateValues" priority="4" aboveAverage="0" equalAverage="0" bottom="0" percent="0" rank="0" text="" dxfId="40"/>
  </conditionalFormatting>
  <conditionalFormatting sqref="A143:A162">
    <cfRule type="duplicateValues" priority="5" aboveAverage="0" equalAverage="0" bottom="0" percent="0" rank="0" text="" dxfId="41"/>
  </conditionalFormatting>
  <conditionalFormatting sqref="A163:A164">
    <cfRule type="duplicateValues" priority="6" aboveAverage="0" equalAverage="0" bottom="0" percent="0" rank="0" text="" dxfId="42"/>
  </conditionalFormatting>
  <conditionalFormatting sqref="A165:A210">
    <cfRule type="duplicateValues" priority="7" aboveAverage="0" equalAverage="0" bottom="0" percent="0" rank="0" text="" dxfId="43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26" activeCellId="0" sqref="R26"/>
    </sheetView>
  </sheetViews>
  <sheetFormatPr defaultColWidth="8.7421875" defaultRowHeight="13.8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9.29"/>
    <col collapsed="false" customWidth="true" hidden="false" outlineLevel="0" max="3" min="3" style="0" width="12.86"/>
    <col collapsed="false" customWidth="true" hidden="false" outlineLevel="0" max="5" min="4" style="0" width="9.29"/>
    <col collapsed="false" customWidth="true" hidden="false" outlineLevel="0" max="6" min="6" style="0" width="15"/>
    <col collapsed="false" customWidth="true" hidden="false" outlineLevel="0" max="13" min="13" style="0" width="51.42"/>
    <col collapsed="false" customWidth="true" hidden="false" outlineLevel="0" max="14" min="14" style="0" width="5.01"/>
    <col collapsed="false" customWidth="true" hidden="false" outlineLevel="0" max="15" min="15" style="0" width="15.57"/>
    <col collapsed="false" customWidth="true" hidden="false" outlineLevel="0" max="16" min="16" style="0" width="15.68"/>
    <col collapsed="false" customWidth="true" hidden="false" outlineLevel="0" max="17" min="17" style="0" width="20.42"/>
    <col collapsed="false" customWidth="true" hidden="false" outlineLevel="0" max="18" min="18" style="0" width="17.52"/>
  </cols>
  <sheetData>
    <row r="1" customFormat="false" ht="13.8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F1" s="52" t="s">
        <v>1094</v>
      </c>
      <c r="M1" s="2" t="s">
        <v>1083</v>
      </c>
      <c r="N1" s="2" t="s">
        <v>973</v>
      </c>
      <c r="O1" s="2" t="s">
        <v>1095</v>
      </c>
      <c r="P1" s="48" t="s">
        <v>1084</v>
      </c>
      <c r="Q1" s="48" t="s">
        <v>1096</v>
      </c>
      <c r="R1" s="48" t="s">
        <v>951</v>
      </c>
    </row>
    <row r="2" customFormat="false" ht="13.8" hidden="false" customHeight="false" outlineLevel="0" collapsed="false">
      <c r="A2" s="18" t="n">
        <v>4226104811181</v>
      </c>
      <c r="B2" s="18" t="n">
        <v>3619.33</v>
      </c>
      <c r="C2" s="18" t="n">
        <v>415020034</v>
      </c>
      <c r="D2" s="18" t="s">
        <v>960</v>
      </c>
      <c r="E2" s="18" t="n">
        <v>2537788</v>
      </c>
      <c r="F2" s="52"/>
      <c r="M2" s="0" t="s">
        <v>953</v>
      </c>
      <c r="N2" s="0" t="n">
        <v>46</v>
      </c>
      <c r="O2" s="52" t="n">
        <v>423724.7</v>
      </c>
      <c r="P2" s="52" t="n">
        <f aca="false">SUM(F2:F47)</f>
        <v>9882.12</v>
      </c>
      <c r="Q2" s="52" t="n">
        <v>20046.92</v>
      </c>
      <c r="R2" s="52" t="n">
        <v>453653.74</v>
      </c>
    </row>
    <row r="3" customFormat="false" ht="13.8" hidden="false" customHeight="false" outlineLevel="0" collapsed="false">
      <c r="A3" s="18" t="n">
        <v>4226104830849</v>
      </c>
      <c r="B3" s="18" t="n">
        <v>8536.12</v>
      </c>
      <c r="C3" s="18" t="n">
        <v>406010676</v>
      </c>
      <c r="D3" s="18" t="s">
        <v>960</v>
      </c>
      <c r="E3" s="18" t="n">
        <v>2537788</v>
      </c>
      <c r="F3" s="52"/>
      <c r="O3" s="52"/>
      <c r="P3" s="52"/>
      <c r="Q3" s="52"/>
      <c r="R3" s="52"/>
    </row>
    <row r="4" customFormat="false" ht="13.8" hidden="false" customHeight="false" outlineLevel="0" collapsed="false">
      <c r="A4" s="18" t="n">
        <v>4226104845061</v>
      </c>
      <c r="B4" s="18" t="n">
        <v>55213.5</v>
      </c>
      <c r="C4" s="18" t="n">
        <v>415010012</v>
      </c>
      <c r="D4" s="18" t="s">
        <v>960</v>
      </c>
      <c r="E4" s="18" t="n">
        <v>2537788</v>
      </c>
      <c r="F4" s="52"/>
      <c r="O4" s="52"/>
      <c r="P4" s="52"/>
      <c r="Q4" s="52"/>
      <c r="R4" s="52"/>
    </row>
    <row r="5" customFormat="false" ht="13.8" hidden="false" customHeight="false" outlineLevel="0" collapsed="false">
      <c r="A5" s="18" t="n">
        <v>4226104845974</v>
      </c>
      <c r="B5" s="18" t="n">
        <v>385.59</v>
      </c>
      <c r="C5" s="18" t="n">
        <v>408010185</v>
      </c>
      <c r="D5" s="18" t="s">
        <v>960</v>
      </c>
      <c r="E5" s="18" t="n">
        <v>2537788</v>
      </c>
      <c r="F5" s="52"/>
      <c r="O5" s="52"/>
      <c r="P5" s="52"/>
      <c r="Q5" s="52"/>
      <c r="R5" s="52"/>
    </row>
    <row r="6" customFormat="false" ht="13.8" hidden="false" customHeight="false" outlineLevel="0" collapsed="false">
      <c r="A6" s="18" t="n">
        <v>4226104852739</v>
      </c>
      <c r="B6" s="18" t="n">
        <v>2236.56</v>
      </c>
      <c r="C6" s="18" t="n">
        <v>406040052</v>
      </c>
      <c r="D6" s="18" t="s">
        <v>960</v>
      </c>
      <c r="E6" s="18" t="n">
        <v>2537788</v>
      </c>
      <c r="F6" s="52"/>
      <c r="O6" s="52"/>
      <c r="P6" s="52"/>
      <c r="Q6" s="52"/>
      <c r="R6" s="52"/>
    </row>
    <row r="7" customFormat="false" ht="13.8" hidden="false" customHeight="false" outlineLevel="0" collapsed="false">
      <c r="A7" s="18" t="n">
        <v>4226104856303</v>
      </c>
      <c r="B7" s="18" t="n">
        <v>2714.24</v>
      </c>
      <c r="C7" s="18" t="n">
        <v>406040028</v>
      </c>
      <c r="D7" s="18" t="s">
        <v>960</v>
      </c>
      <c r="E7" s="18" t="n">
        <v>2537788</v>
      </c>
      <c r="F7" s="52"/>
      <c r="O7" s="52"/>
      <c r="P7" s="52"/>
      <c r="Q7" s="52"/>
      <c r="R7" s="52"/>
    </row>
    <row r="8" customFormat="false" ht="13.8" hidden="false" customHeight="false" outlineLevel="0" collapsed="false">
      <c r="A8" s="18" t="n">
        <v>4226104866511</v>
      </c>
      <c r="B8" s="18" t="n">
        <v>8738.33</v>
      </c>
      <c r="C8" s="18" t="n">
        <v>415020034</v>
      </c>
      <c r="D8" s="18" t="s">
        <v>960</v>
      </c>
      <c r="E8" s="18" t="n">
        <v>2537788</v>
      </c>
      <c r="F8" s="52"/>
      <c r="O8" s="52"/>
      <c r="P8" s="52"/>
      <c r="Q8" s="52"/>
      <c r="R8" s="52"/>
    </row>
    <row r="9" customFormat="false" ht="13.8" hidden="false" customHeight="false" outlineLevel="0" collapsed="false">
      <c r="A9" s="18" t="n">
        <v>4226104866610</v>
      </c>
      <c r="B9" s="18" t="n">
        <v>21165.18</v>
      </c>
      <c r="C9" s="18" t="n">
        <v>406010935</v>
      </c>
      <c r="D9" s="18" t="s">
        <v>960</v>
      </c>
      <c r="E9" s="18" t="n">
        <v>2537788</v>
      </c>
      <c r="F9" s="52"/>
    </row>
    <row r="10" customFormat="false" ht="13.8" hidden="false" customHeight="false" outlineLevel="0" collapsed="false">
      <c r="A10" s="18" t="n">
        <v>4226104871516</v>
      </c>
      <c r="B10" s="18" t="n">
        <v>11102.22</v>
      </c>
      <c r="C10" s="18" t="n">
        <v>415010012</v>
      </c>
      <c r="D10" s="18" t="s">
        <v>960</v>
      </c>
      <c r="E10" s="18" t="n">
        <v>2537788</v>
      </c>
      <c r="F10" s="52"/>
    </row>
    <row r="11" customFormat="false" ht="13.8" hidden="false" customHeight="false" outlineLevel="0" collapsed="false">
      <c r="A11" s="18" t="n">
        <v>4226104873980</v>
      </c>
      <c r="B11" s="18" t="n">
        <v>10462.26</v>
      </c>
      <c r="C11" s="18" t="n">
        <v>415020034</v>
      </c>
      <c r="D11" s="18" t="s">
        <v>960</v>
      </c>
      <c r="E11" s="18" t="n">
        <v>2537788</v>
      </c>
      <c r="F11" s="52"/>
    </row>
    <row r="12" customFormat="false" ht="13.8" hidden="false" customHeight="false" outlineLevel="0" collapsed="false">
      <c r="A12" s="18" t="n">
        <v>4226104876620</v>
      </c>
      <c r="B12" s="18" t="n">
        <v>2100.33</v>
      </c>
      <c r="C12" s="18" t="n">
        <v>406020434</v>
      </c>
      <c r="D12" s="18" t="s">
        <v>922</v>
      </c>
      <c r="E12" s="18" t="n">
        <v>2537788</v>
      </c>
      <c r="F12" s="52" t="n">
        <f aca="false">IFERROR(VLOOKUP(C12,premios!$G$1:$I$923,3,0),0)</f>
        <v>0</v>
      </c>
    </row>
    <row r="13" customFormat="false" ht="13.8" hidden="false" customHeight="false" outlineLevel="0" collapsed="false">
      <c r="A13" s="18" t="n">
        <v>4226104881614</v>
      </c>
      <c r="B13" s="18" t="n">
        <v>2946.98</v>
      </c>
      <c r="C13" s="18" t="n">
        <v>415020034</v>
      </c>
      <c r="D13" s="18" t="s">
        <v>960</v>
      </c>
      <c r="E13" s="18" t="n">
        <v>2537788</v>
      </c>
      <c r="F13" s="52"/>
    </row>
    <row r="14" customFormat="false" ht="13.8" hidden="false" customHeight="false" outlineLevel="0" collapsed="false">
      <c r="A14" s="18" t="n">
        <v>4226104884573</v>
      </c>
      <c r="B14" s="18" t="n">
        <v>3173.29</v>
      </c>
      <c r="C14" s="18" t="n">
        <v>406020434</v>
      </c>
      <c r="D14" s="18" t="s">
        <v>960</v>
      </c>
      <c r="E14" s="18" t="n">
        <v>2537788</v>
      </c>
      <c r="F14" s="52"/>
    </row>
    <row r="15" customFormat="false" ht="13.8" hidden="false" customHeight="false" outlineLevel="0" collapsed="false">
      <c r="A15" s="18" t="n">
        <v>4226104885970</v>
      </c>
      <c r="B15" s="18" t="n">
        <v>2554.75</v>
      </c>
      <c r="C15" s="18" t="n">
        <v>406040052</v>
      </c>
      <c r="D15" s="18" t="s">
        <v>960</v>
      </c>
      <c r="E15" s="18" t="n">
        <v>2537788</v>
      </c>
      <c r="F15" s="52"/>
    </row>
    <row r="16" customFormat="false" ht="13.8" hidden="false" customHeight="false" outlineLevel="0" collapsed="false">
      <c r="A16" s="18" t="n">
        <v>4226104889700</v>
      </c>
      <c r="B16" s="18" t="n">
        <v>7037.99</v>
      </c>
      <c r="C16" s="18" t="n">
        <v>406030049</v>
      </c>
      <c r="D16" s="18" t="s">
        <v>960</v>
      </c>
      <c r="E16" s="18" t="n">
        <v>2537788</v>
      </c>
      <c r="F16" s="52"/>
    </row>
    <row r="17" customFormat="false" ht="13.8" hidden="false" customHeight="false" outlineLevel="0" collapsed="false">
      <c r="A17" s="18" t="n">
        <v>4226104897828</v>
      </c>
      <c r="B17" s="18" t="n">
        <v>8369.35</v>
      </c>
      <c r="C17" s="18" t="n">
        <v>406030049</v>
      </c>
      <c r="D17" s="18" t="s">
        <v>960</v>
      </c>
      <c r="E17" s="18" t="n">
        <v>2537788</v>
      </c>
      <c r="F17" s="52"/>
    </row>
    <row r="18" customFormat="false" ht="13.8" hidden="false" customHeight="false" outlineLevel="0" collapsed="false">
      <c r="A18" s="18" t="n">
        <v>4226104898466</v>
      </c>
      <c r="B18" s="18" t="n">
        <v>8660.07</v>
      </c>
      <c r="C18" s="18" t="n">
        <v>406010650</v>
      </c>
      <c r="D18" s="18" t="s">
        <v>960</v>
      </c>
      <c r="E18" s="18" t="n">
        <v>2537788</v>
      </c>
      <c r="F18" s="52"/>
    </row>
    <row r="19" customFormat="false" ht="13.8" hidden="false" customHeight="false" outlineLevel="0" collapsed="false">
      <c r="A19" s="18" t="n">
        <v>4226104898653</v>
      </c>
      <c r="B19" s="18" t="n">
        <v>18760.33</v>
      </c>
      <c r="C19" s="18" t="n">
        <v>406040176</v>
      </c>
      <c r="D19" s="18" t="s">
        <v>922</v>
      </c>
      <c r="E19" s="18" t="n">
        <v>2537788</v>
      </c>
      <c r="F19" s="52" t="n">
        <f aca="false">IFERROR(VLOOKUP(C19,premios!$G$1:$I$923,3,0),0)</f>
        <v>0</v>
      </c>
    </row>
    <row r="20" customFormat="false" ht="13.8" hidden="false" customHeight="false" outlineLevel="0" collapsed="false">
      <c r="A20" s="18" t="n">
        <v>4226104900864</v>
      </c>
      <c r="B20" s="18" t="n">
        <v>13762.86</v>
      </c>
      <c r="C20" s="18" t="n">
        <v>415020034</v>
      </c>
      <c r="D20" s="18" t="s">
        <v>960</v>
      </c>
      <c r="E20" s="18" t="n">
        <v>2537788</v>
      </c>
      <c r="F20" s="52"/>
    </row>
    <row r="21" customFormat="false" ht="13.8" hidden="false" customHeight="false" outlineLevel="0" collapsed="false">
      <c r="A21" s="18" t="n">
        <v>4226104901612</v>
      </c>
      <c r="B21" s="18" t="n">
        <v>11467.75</v>
      </c>
      <c r="C21" s="18" t="n">
        <v>415020034</v>
      </c>
      <c r="D21" s="18" t="s">
        <v>960</v>
      </c>
      <c r="E21" s="18" t="n">
        <v>2537788</v>
      </c>
      <c r="F21" s="52"/>
    </row>
    <row r="22" customFormat="false" ht="13.8" hidden="false" customHeight="false" outlineLevel="0" collapsed="false">
      <c r="A22" s="18" t="n">
        <v>4226104908267</v>
      </c>
      <c r="B22" s="18" t="n">
        <v>2443.33</v>
      </c>
      <c r="C22" s="18" t="n">
        <v>406040052</v>
      </c>
      <c r="D22" s="18" t="s">
        <v>960</v>
      </c>
      <c r="E22" s="18" t="n">
        <v>2537788</v>
      </c>
      <c r="F22" s="52"/>
    </row>
    <row r="23" customFormat="false" ht="13.8" hidden="false" customHeight="false" outlineLevel="0" collapsed="false">
      <c r="A23" s="18" t="n">
        <v>4226104910313</v>
      </c>
      <c r="B23" s="18" t="n">
        <v>2228.56</v>
      </c>
      <c r="C23" s="18" t="n">
        <v>406040052</v>
      </c>
      <c r="D23" s="18" t="s">
        <v>960</v>
      </c>
      <c r="E23" s="18" t="n">
        <v>2537788</v>
      </c>
      <c r="F23" s="52"/>
    </row>
    <row r="24" customFormat="false" ht="13.8" hidden="false" customHeight="false" outlineLevel="0" collapsed="false">
      <c r="A24" s="18" t="n">
        <v>4226104904440</v>
      </c>
      <c r="B24" s="18" t="n">
        <v>46436.03</v>
      </c>
      <c r="C24" s="18" t="n">
        <v>406010587</v>
      </c>
      <c r="D24" s="18" t="s">
        <v>960</v>
      </c>
      <c r="E24" s="18" t="n">
        <v>2537788</v>
      </c>
      <c r="F24" s="52"/>
    </row>
    <row r="25" customFormat="false" ht="13.8" hidden="false" customHeight="false" outlineLevel="0" collapsed="false">
      <c r="A25" s="18" t="n">
        <v>4226104914405</v>
      </c>
      <c r="B25" s="18" t="n">
        <v>11659.99</v>
      </c>
      <c r="C25" s="18" t="n">
        <v>415020034</v>
      </c>
      <c r="D25" s="18" t="s">
        <v>960</v>
      </c>
      <c r="E25" s="18" t="n">
        <v>2537788</v>
      </c>
      <c r="F25" s="52"/>
    </row>
    <row r="26" customFormat="false" ht="13.8" hidden="false" customHeight="false" outlineLevel="0" collapsed="false">
      <c r="A26" s="18" t="n">
        <v>4226104918068</v>
      </c>
      <c r="B26" s="18" t="n">
        <v>8398.05</v>
      </c>
      <c r="C26" s="18" t="n">
        <v>406030049</v>
      </c>
      <c r="D26" s="18" t="s">
        <v>960</v>
      </c>
      <c r="E26" s="18" t="n">
        <v>2537788</v>
      </c>
      <c r="F26" s="52"/>
    </row>
    <row r="27" customFormat="false" ht="13.8" hidden="false" customHeight="false" outlineLevel="0" collapsed="false">
      <c r="A27" s="18" t="n">
        <v>4226104922369</v>
      </c>
      <c r="B27" s="18" t="n">
        <v>6069.05</v>
      </c>
      <c r="C27" s="18" t="n">
        <v>406050040</v>
      </c>
      <c r="D27" s="18" t="s">
        <v>922</v>
      </c>
      <c r="E27" s="18" t="n">
        <v>2537788</v>
      </c>
      <c r="F27" s="52" t="n">
        <f aca="false">IFERROR(VLOOKUP(C27,premios!$G$1:$I$923,3,0),0)</f>
        <v>1466.5225</v>
      </c>
    </row>
    <row r="28" customFormat="false" ht="13.8" hidden="false" customHeight="false" outlineLevel="0" collapsed="false">
      <c r="A28" s="18" t="n">
        <v>4226104922370</v>
      </c>
      <c r="B28" s="18" t="n">
        <v>4364.56</v>
      </c>
      <c r="C28" s="18" t="n">
        <v>415020034</v>
      </c>
      <c r="D28" s="18" t="s">
        <v>922</v>
      </c>
      <c r="E28" s="18" t="n">
        <v>2537788</v>
      </c>
      <c r="F28" s="52" t="n">
        <v>2000</v>
      </c>
    </row>
    <row r="29" customFormat="false" ht="13.8" hidden="false" customHeight="false" outlineLevel="0" collapsed="false">
      <c r="A29" s="18" t="n">
        <v>4226104922490</v>
      </c>
      <c r="B29" s="18" t="n">
        <v>6093.11</v>
      </c>
      <c r="C29" s="18" t="n">
        <v>406050023</v>
      </c>
      <c r="D29" s="18" t="s">
        <v>922</v>
      </c>
      <c r="E29" s="18" t="n">
        <v>2537788</v>
      </c>
      <c r="F29" s="52" t="n">
        <f aca="false">IFERROR(VLOOKUP(C29,premios!$G$1:$I$923,3,0),0)</f>
        <v>1474.5375</v>
      </c>
    </row>
    <row r="30" customFormat="false" ht="13.8" hidden="false" customHeight="false" outlineLevel="0" collapsed="false">
      <c r="A30" s="18" t="n">
        <v>4226104922501</v>
      </c>
      <c r="B30" s="18" t="n">
        <v>8748.63</v>
      </c>
      <c r="C30" s="18" t="n">
        <v>406010650</v>
      </c>
      <c r="D30" s="18" t="s">
        <v>960</v>
      </c>
      <c r="E30" s="18" t="n">
        <v>2537788</v>
      </c>
      <c r="F30" s="52"/>
    </row>
    <row r="31" customFormat="false" ht="13.8" hidden="false" customHeight="false" outlineLevel="0" collapsed="false">
      <c r="A31" s="18" t="n">
        <v>4226104919597</v>
      </c>
      <c r="B31" s="18" t="n">
        <v>5931.37</v>
      </c>
      <c r="C31" s="18" t="n">
        <v>406030030</v>
      </c>
      <c r="D31" s="18" t="s">
        <v>960</v>
      </c>
      <c r="E31" s="18" t="n">
        <v>2537788</v>
      </c>
      <c r="F31" s="52"/>
    </row>
    <row r="32" customFormat="false" ht="13.8" hidden="false" customHeight="false" outlineLevel="0" collapsed="false">
      <c r="A32" s="18" t="n">
        <v>4226104922556</v>
      </c>
      <c r="B32" s="18" t="n">
        <v>6069.05</v>
      </c>
      <c r="C32" s="18" t="n">
        <v>406050040</v>
      </c>
      <c r="D32" s="18" t="s">
        <v>922</v>
      </c>
      <c r="E32" s="18" t="n">
        <v>2537788</v>
      </c>
      <c r="F32" s="52" t="n">
        <f aca="false">IFERROR(VLOOKUP(C32,premios!$G$1:$I$923,3,0),0)</f>
        <v>1466.5225</v>
      </c>
    </row>
    <row r="33" customFormat="false" ht="13.8" hidden="false" customHeight="false" outlineLevel="0" collapsed="false">
      <c r="A33" s="18" t="n">
        <v>4226104923030</v>
      </c>
      <c r="B33" s="18" t="n">
        <v>8637.74</v>
      </c>
      <c r="C33" s="18" t="n">
        <v>406010650</v>
      </c>
      <c r="D33" s="18" t="s">
        <v>960</v>
      </c>
      <c r="E33" s="18" t="n">
        <v>2537788</v>
      </c>
      <c r="F33" s="52"/>
    </row>
    <row r="34" customFormat="false" ht="13.8" hidden="false" customHeight="false" outlineLevel="0" collapsed="false">
      <c r="A34" s="18" t="n">
        <v>4226104924790</v>
      </c>
      <c r="B34" s="18" t="n">
        <v>7728.99</v>
      </c>
      <c r="C34" s="18" t="n">
        <v>406030049</v>
      </c>
      <c r="D34" s="18" t="s">
        <v>960</v>
      </c>
      <c r="E34" s="18" t="n">
        <v>2537788</v>
      </c>
      <c r="F34" s="52"/>
    </row>
    <row r="35" customFormat="false" ht="13.8" hidden="false" customHeight="false" outlineLevel="0" collapsed="false">
      <c r="A35" s="18" t="n">
        <v>4226104926076</v>
      </c>
      <c r="B35" s="18" t="n">
        <v>7753.94</v>
      </c>
      <c r="C35" s="18" t="n">
        <v>415020034</v>
      </c>
      <c r="D35" s="18" t="s">
        <v>922</v>
      </c>
      <c r="E35" s="18" t="n">
        <v>2537788</v>
      </c>
      <c r="F35" s="52" t="n">
        <v>2000</v>
      </c>
    </row>
    <row r="36" customFormat="false" ht="13.8" hidden="false" customHeight="false" outlineLevel="0" collapsed="false">
      <c r="A36" s="18" t="n">
        <v>4226104926241</v>
      </c>
      <c r="B36" s="18" t="n">
        <v>6141.86</v>
      </c>
      <c r="C36" s="18" t="n">
        <v>406011125</v>
      </c>
      <c r="D36" s="18" t="s">
        <v>922</v>
      </c>
      <c r="E36" s="18" t="n">
        <v>2537788</v>
      </c>
      <c r="F36" s="52" t="n">
        <f aca="false">IFERROR(VLOOKUP(C36,premios!$G$1:$I$923,3,0),0)</f>
        <v>0</v>
      </c>
    </row>
    <row r="37" customFormat="false" ht="13.8" hidden="false" customHeight="false" outlineLevel="0" collapsed="false">
      <c r="A37" s="18" t="n">
        <v>4226104926450</v>
      </c>
      <c r="B37" s="18" t="n">
        <v>6141.86</v>
      </c>
      <c r="C37" s="18" t="n">
        <v>406011125</v>
      </c>
      <c r="D37" s="18" t="s">
        <v>922</v>
      </c>
      <c r="E37" s="18" t="n">
        <v>2537788</v>
      </c>
      <c r="F37" s="52" t="n">
        <f aca="false">IFERROR(VLOOKUP(C37,premios!$G$1:$I$923,3,0),0)</f>
        <v>0</v>
      </c>
    </row>
    <row r="38" customFormat="false" ht="13.8" hidden="false" customHeight="false" outlineLevel="0" collapsed="false">
      <c r="A38" s="18" t="n">
        <v>4226104922545</v>
      </c>
      <c r="B38" s="18" t="n">
        <v>6101.11</v>
      </c>
      <c r="C38" s="18" t="n">
        <v>406050023</v>
      </c>
      <c r="D38" s="18" t="s">
        <v>922</v>
      </c>
      <c r="E38" s="18" t="n">
        <v>2537788</v>
      </c>
      <c r="F38" s="52" t="n">
        <f aca="false">IFERROR(VLOOKUP(C38,premios!$G$1:$I$923,3,0),0)</f>
        <v>1474.5375</v>
      </c>
    </row>
    <row r="39" customFormat="false" ht="13.8" hidden="false" customHeight="false" outlineLevel="0" collapsed="false">
      <c r="A39" s="18" t="n">
        <v>4226104930300</v>
      </c>
      <c r="B39" s="18" t="n">
        <v>7708.29</v>
      </c>
      <c r="C39" s="18" t="n">
        <v>406030049</v>
      </c>
      <c r="D39" s="18" t="s">
        <v>960</v>
      </c>
      <c r="E39" s="18" t="n">
        <v>2537788</v>
      </c>
      <c r="F39" s="52"/>
    </row>
    <row r="40" customFormat="false" ht="13.8" hidden="false" customHeight="false" outlineLevel="0" collapsed="false">
      <c r="A40" s="18" t="n">
        <v>4226104932159</v>
      </c>
      <c r="B40" s="18" t="n">
        <v>9915.57</v>
      </c>
      <c r="C40" s="18" t="n">
        <v>406010650</v>
      </c>
      <c r="D40" s="18" t="s">
        <v>960</v>
      </c>
      <c r="E40" s="18" t="n">
        <v>2537788</v>
      </c>
      <c r="F40" s="52"/>
    </row>
    <row r="41" customFormat="false" ht="13.8" hidden="false" customHeight="false" outlineLevel="0" collapsed="false">
      <c r="A41" s="18" t="n">
        <v>4226104926472</v>
      </c>
      <c r="B41" s="18" t="n">
        <v>6141.86</v>
      </c>
      <c r="C41" s="18" t="n">
        <v>406011125</v>
      </c>
      <c r="D41" s="18" t="s">
        <v>922</v>
      </c>
      <c r="E41" s="18" t="n">
        <v>2537788</v>
      </c>
      <c r="F41" s="52" t="n">
        <f aca="false">IFERROR(VLOOKUP(C41,premios!$G$1:$I$923,3,0),0)</f>
        <v>0</v>
      </c>
    </row>
    <row r="42" customFormat="false" ht="13.8" hidden="false" customHeight="false" outlineLevel="0" collapsed="false">
      <c r="A42" s="18" t="n">
        <v>4226104935350</v>
      </c>
      <c r="B42" s="18" t="n">
        <v>2266.22</v>
      </c>
      <c r="C42" s="18" t="n">
        <v>406040052</v>
      </c>
      <c r="D42" s="18" t="s">
        <v>960</v>
      </c>
      <c r="E42" s="18" t="n">
        <v>2537788</v>
      </c>
      <c r="F42" s="52"/>
    </row>
    <row r="43" customFormat="false" ht="13.8" hidden="false" customHeight="false" outlineLevel="0" collapsed="false">
      <c r="A43" s="18" t="n">
        <v>4226104938385</v>
      </c>
      <c r="B43" s="18" t="n">
        <v>1777.28</v>
      </c>
      <c r="C43" s="18" t="n">
        <v>406040052</v>
      </c>
      <c r="D43" s="18" t="s">
        <v>960</v>
      </c>
      <c r="E43" s="18" t="n">
        <v>2537788</v>
      </c>
      <c r="F43" s="52"/>
    </row>
    <row r="44" customFormat="false" ht="13.8" hidden="false" customHeight="false" outlineLevel="0" collapsed="false">
      <c r="A44" s="18" t="n">
        <v>4226104935107</v>
      </c>
      <c r="B44" s="18" t="n">
        <v>7071.15</v>
      </c>
      <c r="C44" s="18" t="n">
        <v>406030049</v>
      </c>
      <c r="D44" s="18" t="s">
        <v>960</v>
      </c>
      <c r="E44" s="18" t="n">
        <v>2537788</v>
      </c>
      <c r="F44" s="52"/>
    </row>
    <row r="45" customFormat="false" ht="13.8" hidden="false" customHeight="false" outlineLevel="0" collapsed="false">
      <c r="A45" s="18" t="n">
        <v>4226104965478</v>
      </c>
      <c r="B45" s="18" t="n">
        <v>6292.11</v>
      </c>
      <c r="C45" s="18" t="n">
        <v>406030030</v>
      </c>
      <c r="D45" s="18" t="s">
        <v>960</v>
      </c>
      <c r="E45" s="18" t="n">
        <v>2537788</v>
      </c>
      <c r="F45" s="52"/>
    </row>
    <row r="46" customFormat="false" ht="13.8" hidden="false" customHeight="false" outlineLevel="0" collapsed="false">
      <c r="A46" s="18" t="n">
        <v>4226104966391</v>
      </c>
      <c r="B46" s="18" t="n">
        <v>7384.85</v>
      </c>
      <c r="C46" s="18" t="n">
        <v>415020034</v>
      </c>
      <c r="D46" s="18" t="s">
        <v>960</v>
      </c>
      <c r="E46" s="18" t="n">
        <v>2537788</v>
      </c>
      <c r="F46" s="52"/>
    </row>
    <row r="47" customFormat="false" ht="13.8" hidden="false" customHeight="false" outlineLevel="0" collapsed="false">
      <c r="A47" s="18" t="n">
        <v>4226104975466</v>
      </c>
      <c r="B47" s="18" t="n">
        <v>21213.11</v>
      </c>
      <c r="C47" s="18" t="n">
        <v>406010935</v>
      </c>
      <c r="D47" s="18" t="s">
        <v>922</v>
      </c>
      <c r="E47" s="18" t="n">
        <v>2537788</v>
      </c>
      <c r="F47" s="52" t="n">
        <f aca="false">IFERROR(VLOOKUP(C47,premios!$A$1:$B$100,2,0),0)</f>
        <v>0</v>
      </c>
    </row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47">
    <cfRule type="containsText" priority="2" operator="containsText" aboveAverage="0" equalAverage="0" bottom="0" percent="0" rank="0" text="Eletivo" dxfId="44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2026-09-15T09:56:35Z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