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<sst xmlns="http://schemas.openxmlformats.org/spreadsheetml/2006/main" count="751" uniqueCount="64">
  <si>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</si>
  <si>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</si>
  <si>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</si>
  <si>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</si>
  <si>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</si>
  <si>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</si>
  <si>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</si>
  <si>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</si>
  <si>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</si>
  <si>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</si>
  <si>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</si>
  <si>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</si>
  <si>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</si>
  <si>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</si>
  <si>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</si>
  <si>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</si>
  <si>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</si>
  <si>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</si>
  <si>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</si>
  <si>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</si>
  <si>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</si>
  <si>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</si>
  <si>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</si>
  <si>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</si>
  <si>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</si>
  <si>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</si>
  <si>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</si>
  <si>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</si>
  <si>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</si>
  <si>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</si>
  <si>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</si>
  <si>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</si>
  <si>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</si>
  <si>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</si>
  <si>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</si>
  <si>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</si>
  <si>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</si>
  <si>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</si>
  <si>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</si>
  <si>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</si>
  <si>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</si>
  <si>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</si>
  <si>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</si>
  <si>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</si>
  <si>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</si>
  <si>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</si>
  <si>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</si>
  <si>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</si>
  <si>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</si>
  <si>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</si>
  <si>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</si>
  <si>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</si>
  <si>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</si>
  <si>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</si>
  <si>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</si>
  <si>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</si>
  <si>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</si>
  <si>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</si>
  <si>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Joinville - JESER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</si>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</sst>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59</v>
      </c>
      <c r="E1" s="0" t="s">
        <v>60</v>
      </c>
      <c r="F1" s="0" t="s">
        <v>61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62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62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62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62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63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62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62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62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62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62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62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62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62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62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62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62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62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62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62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62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62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62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62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63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62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62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63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62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62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62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62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62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63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62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62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62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63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62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62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62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62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63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63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62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62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62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62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62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63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62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62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62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63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63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63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62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63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62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62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62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62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62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63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62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62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62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62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62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62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62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63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62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62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62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62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62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63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63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63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63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62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63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62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62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62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63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63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63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63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62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62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62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62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63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63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63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62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62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62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63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63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63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63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62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63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63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63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63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63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63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63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63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63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63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63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63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63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63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63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63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63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63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63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63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63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63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63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63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63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63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63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63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63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63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63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63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63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63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63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63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63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63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63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63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63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63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63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63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63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63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63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63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63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63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63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63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63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63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63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63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63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63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63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63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63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63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63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63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63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63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63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62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62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62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62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62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62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62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62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62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63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63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62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63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63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62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62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63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6048692</v>
      </c>
      <c r="B2" s="18" t="s">
        <v>58</v>
      </c>
      <c r="C2" s="20" t="n">
        <f aca="false">SUM(C3:C15)</f>
        <v>142521.53</v>
      </c>
      <c r="D2" s="18"/>
      <c r="E2" s="18"/>
      <c r="F2" s="18"/>
      <c r="G2" s="18"/>
      <c r="H2" s="20"/>
      <c r="I2" s="24" t="n">
        <f aca="false">SUM(C2,H2)</f>
        <v>142521.53</v>
      </c>
    </row>
    <row r="3" customFormat="false" ht="15" hidden="false" customHeight="false" outlineLevel="0" collapsed="false">
      <c r="A3" s="10" t="n">
        <v>4226103430440</v>
      </c>
      <c r="B3" s="31" t="n">
        <f aca="false">VLOOKUP(A3,'BD-202602'!$A$2:$G$189,2,0)</f>
        <v>406030081</v>
      </c>
      <c r="C3" s="11" t="n">
        <v>6295.82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URGENCIA</v>
      </c>
    </row>
    <row r="4" customFormat="false" ht="15" hidden="false" customHeight="false" outlineLevel="0" collapsed="false">
      <c r="A4" s="10" t="n">
        <v>4226103432254</v>
      </c>
      <c r="B4" s="31" t="n">
        <f aca="false">VLOOKUP(A4,'BD-202602'!$A$2:$G$189,2,0)</f>
        <v>415010012</v>
      </c>
      <c r="C4" s="11" t="n">
        <v>42060.6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4226103447126</v>
      </c>
      <c r="B5" s="31" t="n">
        <f aca="false">VLOOKUP(A5,'BD-202602'!$A$2:$G$189,2,0)</f>
        <v>406030111</v>
      </c>
      <c r="C5" s="0" t="n">
        <f aca="false">VLOOKUP(A5,'BD-202602'!$A$2:$G$189,3,0)</f>
        <v>5693.74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ELETIVO</v>
      </c>
    </row>
    <row r="6" customFormat="false" ht="15" hidden="false" customHeight="false" outlineLevel="0" collapsed="false">
      <c r="A6" s="10" t="n">
        <v>4226103451801</v>
      </c>
      <c r="B6" s="31" t="n">
        <f aca="false">VLOOKUP(A6,'BD-202602'!$A$2:$G$189,2,0)</f>
        <v>406030081</v>
      </c>
      <c r="C6" s="31" t="n">
        <f aca="false">VLOOKUP(A6,'BD-202602'!$A$2:$G$189,3,0)</f>
        <v>8719.91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4226103460678</v>
      </c>
      <c r="B7" s="31" t="n">
        <f aca="false">VLOOKUP(A7,'BD-202602'!$A$2:$G$189,2,0)</f>
        <v>406030057</v>
      </c>
      <c r="C7" s="31" t="n">
        <f aca="false">VLOOKUP(A7,'BD-202602'!$A$2:$G$189,3,0)</f>
        <v>11814.06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4226103464781</v>
      </c>
      <c r="B8" s="31" t="n">
        <f aca="false">VLOOKUP(A8,'BD-202602'!$A$2:$G$189,2,0)</f>
        <v>415010012</v>
      </c>
      <c r="C8" s="31" t="n">
        <f aca="false">VLOOKUP(A8,'BD-202602'!$A$2:$G$189,3,0)</f>
        <v>2417.99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4226103484570</v>
      </c>
      <c r="B9" s="31" t="n">
        <f aca="false">VLOOKUP(A9,'BD-202602'!$A$2:$G$189,2,0)</f>
        <v>415010012</v>
      </c>
      <c r="C9" s="31" t="n">
        <f aca="false">VLOOKUP(A9,'BD-202602'!$A$2:$G$189,3,0)</f>
        <v>19555.07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4226103484603</v>
      </c>
      <c r="B10" s="31" t="n">
        <f aca="false">VLOOKUP(A10,'BD-202602'!$A$2:$G$189,2,0)</f>
        <v>406030081</v>
      </c>
      <c r="C10" s="31" t="n">
        <f aca="false">VLOOKUP(A10,'BD-202602'!$A$2:$G$189,3,0)</f>
        <v>20852.2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4226103489432</v>
      </c>
      <c r="B11" s="31" t="n">
        <f aca="false">VLOOKUP(A11,'BD-202602'!$A$2:$G$189,2,0)</f>
        <v>406030138</v>
      </c>
      <c r="C11" s="31" t="n">
        <f aca="false">VLOOKUP(A11,'BD-202602'!$A$2:$G$189,3,0)</f>
        <v>1882.82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4226103497990</v>
      </c>
      <c r="B12" s="31" t="n">
        <f aca="false">VLOOKUP(A12,'BD-202602'!$A$2:$G$189,2,0)</f>
        <v>406030057</v>
      </c>
      <c r="C12" s="31" t="n">
        <f aca="false">VLOOKUP(A12,'BD-202602'!$A$2:$G$189,3,0)</f>
        <v>18298.39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4226103499398</v>
      </c>
      <c r="B13" s="31" t="n">
        <f aca="false">VLOOKUP(A13,'BD-202602'!$A$2:$G$189,2,0)</f>
        <v>415010012</v>
      </c>
      <c r="C13" s="31" t="n">
        <f aca="false">VLOOKUP(A13,'BD-202602'!$A$2:$G$189,3,0)</f>
        <v>1743.18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ELETIVO</v>
      </c>
    </row>
    <row r="14" customFormat="false" ht="15" hidden="false" customHeight="false" outlineLevel="0" collapsed="false">
      <c r="A14" s="10" t="n">
        <v>4226103516921</v>
      </c>
      <c r="B14" s="31" t="n">
        <f aca="false">VLOOKUP(A14,'BD-202602'!$A$2:$G$189,2,0)</f>
        <v>406030090</v>
      </c>
      <c r="C14" s="31" t="n">
        <f aca="false">VLOOKUP(A14,'BD-202602'!$A$2:$G$189,3,0)</f>
        <v>2373.99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ELETIVO</v>
      </c>
    </row>
    <row r="15" customFormat="false" ht="15" hidden="false" customHeight="false" outlineLevel="0" collapsed="false">
      <c r="A15" s="10" t="n">
        <v>4226103518220</v>
      </c>
      <c r="B15" s="31" t="n">
        <f aca="false">VLOOKUP(A15,'BD-202602'!$A$2:$G$189,2,0)</f>
        <v>415010012</v>
      </c>
      <c r="C15" s="31" t="n">
        <f aca="false">VLOOKUP(A15,'BD-202602'!$A$2:$G$189,3,0)</f>
        <v>813.76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16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2026-06-22T13:37:10Z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