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6"/>
  </bookViews>
  <sheets>
    <sheet name="premios" sheetId="1" state="visible" r:id="rId2"/>
    <sheet name="202511" sheetId="2" state="visible" r:id="rId3"/>
    <sheet name="202512" sheetId="3" state="visible" r:id="rId4"/>
    <sheet name="BD-202512" sheetId="4" state="visible" r:id="rId5"/>
    <sheet name="202512-Relatorio" sheetId="5" state="visible" r:id="rId6"/>
    <sheet name="BD-202601" sheetId="6" state="visible" r:id="rId7"/>
    <sheet name="202601" sheetId="7" state="visible" r:id="rId8"/>
    <sheet name="202601-Relatorio" sheetId="8" state="visible" r:id="rId9"/>
  </sheets>
  <externalReferences>
    <externalReference r:id="rId10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<sst xmlns="http://schemas.openxmlformats.org/spreadsheetml/2006/main" count="534" uniqueCount="51">
  <si>
    <t xml:space="preserve">Habilitação Estadual - verificar se AIH já foi paga em meses anteriores</t>
  </si>
  <si>
    <t xml:space="preserve">CNES</t>
  </si>
  <si>
    <t xml:space="preserve">AIH</t>
  </si>
  <si>
    <t xml:space="preserve">Não tem</t>
  </si>
  <si>
    <t xml:space="preserve">Eletivo</t>
  </si>
  <si>
    <t xml:space="preserve">urg</t>
  </si>
  <si>
    <t xml:space="preserve">Já foi pago em mês anterior</t>
  </si>
  <si>
    <t xml:space="preserve">verificar duplicidade</t>
  </si>
  <si>
    <t xml:space="preserve">eletivo</t>
  </si>
  <si>
    <t xml:space="preserve">CNES / AIH</t>
  </si>
  <si>
    <t xml:space="preserve">PROCED</t>
  </si>
  <si>
    <t xml:space="preserve">VALOR AIH</t>
  </si>
  <si>
    <t xml:space="preserve">Busca mês anterior</t>
  </si>
  <si>
    <t xml:space="preserve">Carater atend</t>
  </si>
  <si>
    <t xml:space="preserve">Prêmio Tabela Catarinense</t>
  </si>
  <si>
    <t xml:space="preserve">Xanxere HRSPA</t>
  </si>
  <si>
    <t xml:space="preserve">HRO</t>
  </si>
  <si>
    <t xml:space="preserve">Porto Uniao</t>
  </si>
  <si>
    <t xml:space="preserve">duplicada</t>
  </si>
  <si>
    <t xml:space="preserve">HUST</t>
  </si>
  <si>
    <t xml:space="preserve">Sombrio</t>
  </si>
  <si>
    <t xml:space="preserve">IMAS Joacaba</t>
  </si>
  <si>
    <t xml:space="preserve">Jeser Amarante</t>
  </si>
  <si>
    <t xml:space="preserve">Imigrantes Brusque</t>
  </si>
  <si>
    <t xml:space="preserve">N_AIH,C,13</t>
  </si>
  <si>
    <t xml:space="preserve">CNES,C,7</t>
  </si>
  <si>
    <t xml:space="preserve">VAL_TOT,N,14,2</t>
  </si>
  <si>
    <t xml:space="preserve">PROC_REA,C,10</t>
  </si>
  <si>
    <t xml:space="preserve">Car_atend</t>
  </si>
  <si>
    <t xml:space="preserve">Urgência</t>
  </si>
  <si>
    <t xml:space="preserve">Hospital SC (CNES) - Dezembro</t>
  </si>
  <si>
    <t xml:space="preserve">Valor AIH</t>
  </si>
  <si>
    <t xml:space="preserve">Prêmio Tab Cat</t>
  </si>
  <si>
    <t xml:space="preserve">Total</t>
  </si>
  <si>
    <t xml:space="preserve">2411393 HOSPITAL REGIONAL SAO PAULO ASSEC</t>
  </si>
  <si>
    <t xml:space="preserve">2537788 HOSPITAL REGIONAL DO OESTE</t>
  </si>
  <si>
    <t xml:space="preserve">2560771 HOSPITAL UNIVERSITARIO SANTA TEREZINHA</t>
  </si>
  <si>
    <t xml:space="preserve">2672839 HOSPITAL DOM JOAQUIM IMAS</t>
  </si>
  <si>
    <t xml:space="preserve">3039250 HOSPITAL SAO MIGUEL IMAS</t>
  </si>
  <si>
    <t xml:space="preserve">6048692 HOSPITAL INFANTIL DR JESER AMARANTE FARIA</t>
  </si>
  <si>
    <t xml:space="preserve">9543856 IMIGRANTES HOSPITAL E MATERNIDADE</t>
  </si>
  <si>
    <t xml:space="preserve">CAR_INT,C,2</t>
  </si>
  <si>
    <t xml:space="preserve">Urgencia</t>
  </si>
  <si>
    <t xml:space="preserve">Busca 202512</t>
  </si>
  <si>
    <t xml:space="preserve">Busca 202511</t>
  </si>
  <si>
    <t xml:space="preserve">Joinville - Jeser</t>
  </si>
  <si>
    <t xml:space="preserve">urgencia</t>
  </si>
  <si>
    <t xml:space="preserve">as aihs em vermelho são acertos de novembro e dezembro.</t>
  </si>
  <si>
    <t xml:space="preserve">Hospital SC (CNES) - Janeiro 2026</t>
  </si>
  <si>
    <t xml:space="preserve">Freq</t>
  </si>
  <si>
    <t xml:space="preserve">2758164 HOSPITAL SAO JOSE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</si>
</sst>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&quot;R$ &quot;* #,##0.00_-;&quot;-R$ &quot;* #,##0.00_-;_-&quot;R$ &quot;* \-??_-;_-@_-"/>
    <numFmt numFmtId="166" formatCode="[$R$-416]\ #,##0.00;[RED]\-[$R$-416]\ #,##0.00"/>
    <numFmt numFmtId="167" formatCode="&quot; R$ &quot;* #,##0.00\ ;&quot;-R$ &quot;* #,##0.00\ ;&quot; R$ &quot;* \-00\ ;@\ "/>
    <numFmt numFmtId="168" formatCode="0"/>
    <numFmt numFmtId="169" formatCode="#,##0.00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alibri1"/>
      <family val="0"/>
      <charset val="1"/>
    </font>
    <font>
      <b val="true"/>
      <sz val="11"/>
      <color rgb="FF000000"/>
      <name val="Liberation Sans1"/>
      <family val="0"/>
      <charset val="1"/>
    </font>
    <font>
      <b val="true"/>
      <sz val="11"/>
      <color rgb="FF000000"/>
      <name val="Calibri"/>
      <family val="2"/>
      <charset val="1"/>
    </font>
    <font>
      <sz val="11"/>
      <color rgb="FFC9211E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D7D7"/>
        <bgColor rgb="FFDDE8CB"/>
      </patternFill>
    </fill>
    <fill>
      <patternFill patternType="solid">
        <fgColor rgb="FFDDE8CB"/>
        <bgColor rgb="FFC6EFCE"/>
      </patternFill>
    </fill>
    <fill>
      <patternFill patternType="solid">
        <fgColor rgb="FF99CCFF"/>
        <bgColor rgb="FFA9D18E"/>
      </patternFill>
    </fill>
    <fill>
      <patternFill patternType="solid">
        <fgColor rgb="FFFFFF00"/>
        <bgColor rgb="FFFFFF00"/>
      </patternFill>
    </fill>
    <fill>
      <patternFill patternType="solid">
        <fgColor rgb="FFDAE3F3"/>
        <bgColor rgb="FFDDE8CB"/>
      </patternFill>
    </fill>
    <fill>
      <patternFill patternType="solid">
        <fgColor rgb="FFFF9966"/>
        <bgColor rgb="FFFF99CC"/>
      </patternFill>
    </fill>
    <fill>
      <patternFill patternType="solid">
        <fgColor rgb="FFA9D18E"/>
        <bgColor rgb="FF92D050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7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2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0" xfId="2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4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6" borderId="0" xfId="1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5" fontId="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8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Currency 1" xfId="20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DDE8CB"/>
      <rgbColor rgb="FFCCFFFF"/>
      <rgbColor rgb="FF660066"/>
      <rgbColor rgb="FFFF9966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D7D7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externalLink" Target="externalLinks/externalLink1.xml"/><Relationship Id="rId1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../2025%20TABWIN%20CAMPANHA/hab_estadual_202601-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emios"/>
      <sheetName val="202511"/>
      <sheetName val="202512"/>
      <sheetName val="BD-202512"/>
      <sheetName val="202512-Relatorio"/>
      <sheetName val="BD-202601"/>
      <sheetName val="202601"/>
      <sheetName val="202601-Relatorio"/>
    </sheetNames>
    <sheetDataSet>
      <sheetData sheetId="0"/>
      <sheetData sheetId="1"/>
      <sheetData sheetId="2"/>
      <sheetData sheetId="3"/>
      <sheetData sheetId="4"/>
      <sheetData sheetId="5"/>
      <sheetData sheetId="6">
        <row r="189">
          <cell r="H189">
            <v>4399.5675</v>
          </cell>
        </row>
      </sheetData>
      <sheetData sheetId="7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100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A26" activeCellId="0" sqref="A26"/>
    </sheetView>
  </sheetViews>
  <sheetFormatPr defaultColWidth="8.76953125" defaultRowHeight="15" zeroHeight="false" outlineLevelRow="0" outlineLevelCol="0"/>
  <cols>
    <col collapsed="false" customWidth="true" hidden="false" outlineLevel="0" max="1" min="1" style="0" width="10.99"/>
    <col collapsed="false" customWidth="true" hidden="false" outlineLevel="0" max="2" min="2" style="0" width="12.29"/>
  </cols>
  <sheetData>
    <row r="1" customFormat="false" ht="15" hidden="false" customHeight="false" outlineLevel="0" collapsed="false">
      <c r="A1" s="0" t="n">
        <v>406050015</v>
      </c>
      <c r="B1" s="1" t="n">
        <v>875.965</v>
      </c>
    </row>
    <row r="2" customFormat="false" ht="15" hidden="false" customHeight="false" outlineLevel="0" collapsed="false">
      <c r="A2" s="0" t="n">
        <v>406050023</v>
      </c>
      <c r="B2" s="2" t="n">
        <v>1474.5375</v>
      </c>
    </row>
    <row r="3" customFormat="false" ht="15" hidden="false" customHeight="false" outlineLevel="0" collapsed="false">
      <c r="A3" s="0" t="n">
        <v>406050031</v>
      </c>
      <c r="B3" s="1" t="n">
        <v>1492.3125</v>
      </c>
    </row>
    <row r="4" customFormat="false" ht="15" hidden="false" customHeight="false" outlineLevel="0" collapsed="false">
      <c r="A4" s="0" t="n">
        <v>406050040</v>
      </c>
      <c r="B4" s="2" t="n">
        <v>1466.5225</v>
      </c>
    </row>
    <row r="5" customFormat="false" ht="15" hidden="false" customHeight="false" outlineLevel="0" collapsed="false">
      <c r="A5" s="0" t="n">
        <v>406050058</v>
      </c>
      <c r="B5" s="1" t="n">
        <v>1486.97</v>
      </c>
    </row>
    <row r="6" customFormat="false" ht="15" hidden="false" customHeight="false" outlineLevel="0" collapsed="false">
      <c r="A6" s="0" t="n">
        <v>406050066</v>
      </c>
      <c r="B6" s="2" t="n">
        <v>1445.78</v>
      </c>
    </row>
    <row r="7" customFormat="false" ht="15" hidden="false" customHeight="false" outlineLevel="0" collapsed="false">
      <c r="A7" s="0" t="n">
        <v>406050074</v>
      </c>
      <c r="B7" s="1" t="n">
        <v>2059.2325</v>
      </c>
    </row>
    <row r="8" customFormat="false" ht="15" hidden="false" customHeight="false" outlineLevel="0" collapsed="false">
      <c r="A8" s="0" t="n">
        <v>406050082</v>
      </c>
      <c r="B8" s="2" t="n">
        <v>2142.0225</v>
      </c>
    </row>
    <row r="9" customFormat="false" ht="15" hidden="false" customHeight="false" outlineLevel="0" collapsed="false">
      <c r="A9" s="0" t="n">
        <v>406050090</v>
      </c>
      <c r="B9" s="1" t="n">
        <v>2297.74</v>
      </c>
    </row>
    <row r="10" customFormat="false" ht="15" hidden="false" customHeight="false" outlineLevel="0" collapsed="false">
      <c r="A10" s="0" t="n">
        <v>406050104</v>
      </c>
      <c r="B10" s="2" t="n">
        <v>1618.9675</v>
      </c>
    </row>
    <row r="11" customFormat="false" ht="15" hidden="false" customHeight="false" outlineLevel="0" collapsed="false">
      <c r="A11" s="0" t="n">
        <v>406050112</v>
      </c>
      <c r="B11" s="1" t="n">
        <v>1886.14</v>
      </c>
    </row>
    <row r="12" customFormat="false" ht="15" hidden="false" customHeight="false" outlineLevel="0" collapsed="false">
      <c r="A12" s="0" t="n">
        <v>406050120</v>
      </c>
      <c r="B12" s="2" t="n">
        <v>1560.4825</v>
      </c>
    </row>
    <row r="13" customFormat="false" ht="15" hidden="false" customHeight="false" outlineLevel="0" collapsed="false">
      <c r="A13" s="0" t="n">
        <v>406050139</v>
      </c>
      <c r="B13" s="1" t="n">
        <v>1685.9575</v>
      </c>
    </row>
    <row r="14" customFormat="false" ht="15" hidden="false" customHeight="false" outlineLevel="0" collapsed="false">
      <c r="A14" s="0" t="n">
        <v>406010110</v>
      </c>
      <c r="B14" s="3" t="n">
        <v>1737.05</v>
      </c>
    </row>
    <row r="15" customFormat="false" ht="15" hidden="false" customHeight="false" outlineLevel="0" collapsed="false">
      <c r="A15" s="0" t="n">
        <v>406020108</v>
      </c>
      <c r="B15" s="4" t="n">
        <v>1034.8</v>
      </c>
    </row>
    <row r="16" customFormat="false" ht="15" hidden="false" customHeight="false" outlineLevel="0" collapsed="false">
      <c r="A16" s="0" t="n">
        <v>406020159</v>
      </c>
      <c r="B16" s="3" t="n">
        <v>881.4</v>
      </c>
    </row>
    <row r="17" customFormat="false" ht="15" hidden="false" customHeight="false" outlineLevel="0" collapsed="false">
      <c r="A17" s="0" t="n">
        <v>406020221</v>
      </c>
      <c r="B17" s="4" t="n">
        <v>1060.58</v>
      </c>
    </row>
    <row r="18" customFormat="false" ht="15" hidden="false" customHeight="false" outlineLevel="0" collapsed="false">
      <c r="A18" s="0" t="n">
        <v>406020230</v>
      </c>
      <c r="B18" s="3" t="n">
        <v>965.08</v>
      </c>
    </row>
    <row r="19" customFormat="false" ht="15" hidden="false" customHeight="false" outlineLevel="0" collapsed="false">
      <c r="A19" s="0" t="n">
        <v>406020248</v>
      </c>
      <c r="B19" s="4" t="n">
        <v>999.42</v>
      </c>
    </row>
    <row r="20" customFormat="false" ht="15" hidden="false" customHeight="false" outlineLevel="0" collapsed="false">
      <c r="A20" s="0" t="n">
        <v>406020256</v>
      </c>
      <c r="B20" s="3" t="n">
        <v>1058.34</v>
      </c>
    </row>
    <row r="21" customFormat="false" ht="15" hidden="false" customHeight="false" outlineLevel="0" collapsed="false">
      <c r="A21" s="0" t="n">
        <v>406020264</v>
      </c>
      <c r="B21" s="4" t="n">
        <v>1012.92</v>
      </c>
    </row>
    <row r="22" customFormat="false" ht="15" hidden="false" customHeight="false" outlineLevel="0" collapsed="false">
      <c r="A22" s="0" t="n">
        <v>406020280</v>
      </c>
      <c r="B22" s="3" t="n">
        <v>1174.96</v>
      </c>
    </row>
    <row r="23" customFormat="false" ht="15" hidden="false" customHeight="false" outlineLevel="0" collapsed="false">
      <c r="A23" s="0" t="n">
        <v>406020566</v>
      </c>
      <c r="B23" s="4" t="n">
        <v>2500.44</v>
      </c>
    </row>
    <row r="24" customFormat="false" ht="15" hidden="false" customHeight="false" outlineLevel="0" collapsed="false">
      <c r="A24" s="0" t="n">
        <v>406020574</v>
      </c>
      <c r="B24" s="3" t="n">
        <v>2076.57</v>
      </c>
    </row>
    <row r="25" customFormat="false" ht="15" hidden="false" customHeight="false" outlineLevel="0" collapsed="false">
      <c r="A25" s="0" t="n">
        <v>407010173</v>
      </c>
      <c r="B25" s="2" t="n">
        <v>2175</v>
      </c>
    </row>
    <row r="26" customFormat="false" ht="15" hidden="false" customHeight="false" outlineLevel="0" collapsed="false">
      <c r="A26" s="0" t="n">
        <v>407010386</v>
      </c>
      <c r="B26" s="1" t="n">
        <v>3072.5</v>
      </c>
    </row>
    <row r="27" customFormat="false" ht="15" hidden="false" customHeight="false" outlineLevel="0" collapsed="false">
      <c r="A27" s="0" t="n">
        <v>407030255</v>
      </c>
      <c r="B27" s="5" t="n">
        <v>2428.54</v>
      </c>
    </row>
    <row r="28" customFormat="false" ht="15" hidden="false" customHeight="false" outlineLevel="0" collapsed="false">
      <c r="A28" s="0" t="n">
        <v>407010017</v>
      </c>
      <c r="B28" s="3" t="n">
        <v>787.03</v>
      </c>
    </row>
    <row r="29" customFormat="false" ht="15" hidden="false" customHeight="false" outlineLevel="0" collapsed="false">
      <c r="A29" s="0" t="n">
        <v>407010033</v>
      </c>
      <c r="B29" s="4" t="n">
        <v>1833.56</v>
      </c>
    </row>
    <row r="30" customFormat="false" ht="15" hidden="false" customHeight="false" outlineLevel="0" collapsed="false">
      <c r="A30" s="0" t="n">
        <v>407010041</v>
      </c>
      <c r="B30" s="3" t="n">
        <v>1833.56</v>
      </c>
    </row>
    <row r="31" customFormat="false" ht="15" hidden="false" customHeight="false" outlineLevel="0" collapsed="false">
      <c r="A31" s="0" t="n">
        <v>407010050</v>
      </c>
      <c r="B31" s="4" t="n">
        <v>777.23</v>
      </c>
    </row>
    <row r="32" customFormat="false" ht="15" hidden="false" customHeight="false" outlineLevel="0" collapsed="false">
      <c r="A32" s="0" t="n">
        <v>407010068</v>
      </c>
      <c r="B32" s="3" t="n">
        <v>1914.57</v>
      </c>
    </row>
    <row r="33" customFormat="false" ht="15" hidden="false" customHeight="false" outlineLevel="0" collapsed="false">
      <c r="A33" s="0" t="n">
        <v>407010076</v>
      </c>
      <c r="B33" s="4" t="n">
        <v>1185.67</v>
      </c>
    </row>
    <row r="34" customFormat="false" ht="15" hidden="false" customHeight="false" outlineLevel="0" collapsed="false">
      <c r="A34" s="0" t="n">
        <v>407010084</v>
      </c>
      <c r="B34" s="3" t="n">
        <v>794.88</v>
      </c>
    </row>
    <row r="35" customFormat="false" ht="15" hidden="false" customHeight="false" outlineLevel="0" collapsed="false">
      <c r="A35" s="0" t="n">
        <v>407010092</v>
      </c>
      <c r="B35" s="4" t="n">
        <v>787.65</v>
      </c>
    </row>
    <row r="36" customFormat="false" ht="15" hidden="false" customHeight="false" outlineLevel="0" collapsed="false">
      <c r="A36" s="0" t="n">
        <v>407010106</v>
      </c>
      <c r="B36" s="3" t="n">
        <v>787.65</v>
      </c>
    </row>
    <row r="37" customFormat="false" ht="15" hidden="false" customHeight="false" outlineLevel="0" collapsed="false">
      <c r="A37" s="0" t="n">
        <v>407010130</v>
      </c>
      <c r="B37" s="4" t="n">
        <v>902.19</v>
      </c>
    </row>
    <row r="38" customFormat="false" ht="15" hidden="false" customHeight="false" outlineLevel="0" collapsed="false">
      <c r="A38" s="0" t="n">
        <v>407010149</v>
      </c>
      <c r="B38" s="3" t="n">
        <v>701.15</v>
      </c>
    </row>
    <row r="39" customFormat="false" ht="15" hidden="false" customHeight="false" outlineLevel="0" collapsed="false">
      <c r="A39" s="0" t="n">
        <v>407010165</v>
      </c>
      <c r="B39" s="4" t="n">
        <v>902.18</v>
      </c>
    </row>
    <row r="40" customFormat="false" ht="15" hidden="false" customHeight="false" outlineLevel="0" collapsed="false">
      <c r="A40" s="0" t="n">
        <v>407010211</v>
      </c>
      <c r="B40" s="3" t="n">
        <v>2063.28</v>
      </c>
    </row>
    <row r="41" customFormat="false" ht="15" hidden="false" customHeight="false" outlineLevel="0" collapsed="false">
      <c r="A41" s="0" t="n">
        <v>407010220</v>
      </c>
      <c r="B41" s="4" t="n">
        <v>1041.12</v>
      </c>
    </row>
    <row r="42" customFormat="false" ht="15" hidden="false" customHeight="false" outlineLevel="0" collapsed="false">
      <c r="A42" s="0" t="n">
        <v>407010270</v>
      </c>
      <c r="B42" s="3" t="n">
        <v>2270.21</v>
      </c>
    </row>
    <row r="43" customFormat="false" ht="15" hidden="false" customHeight="false" outlineLevel="0" collapsed="false">
      <c r="A43" s="0" t="n">
        <v>407010289</v>
      </c>
      <c r="B43" s="4" t="n">
        <v>822.91</v>
      </c>
    </row>
    <row r="44" customFormat="false" ht="15" hidden="false" customHeight="false" outlineLevel="0" collapsed="false">
      <c r="A44" s="0" t="n">
        <v>407010297</v>
      </c>
      <c r="B44" s="3" t="n">
        <v>1532.12</v>
      </c>
    </row>
    <row r="45" customFormat="false" ht="15" hidden="false" customHeight="false" outlineLevel="0" collapsed="false">
      <c r="A45" s="0" t="n">
        <v>407020012</v>
      </c>
      <c r="B45" s="4" t="n">
        <v>1403.9</v>
      </c>
    </row>
    <row r="46" customFormat="false" ht="15" hidden="false" customHeight="false" outlineLevel="0" collapsed="false">
      <c r="A46" s="0" t="n">
        <v>407020020</v>
      </c>
      <c r="B46" s="3" t="n">
        <v>716.48</v>
      </c>
    </row>
    <row r="47" customFormat="false" ht="15" hidden="false" customHeight="false" outlineLevel="0" collapsed="false">
      <c r="A47" s="0" t="n">
        <v>407020063</v>
      </c>
      <c r="B47" s="4" t="n">
        <v>1817.45</v>
      </c>
    </row>
    <row r="48" customFormat="false" ht="15" hidden="false" customHeight="false" outlineLevel="0" collapsed="false">
      <c r="A48" s="0" t="n">
        <v>407020071</v>
      </c>
      <c r="B48" s="3" t="n">
        <v>1403.91</v>
      </c>
    </row>
    <row r="49" customFormat="false" ht="15" hidden="false" customHeight="false" outlineLevel="0" collapsed="false">
      <c r="A49" s="0" t="n">
        <v>407020080</v>
      </c>
      <c r="B49" s="4" t="n">
        <v>0</v>
      </c>
    </row>
    <row r="50" customFormat="false" ht="15" hidden="false" customHeight="false" outlineLevel="0" collapsed="false">
      <c r="A50" s="0" t="n">
        <v>407020110</v>
      </c>
      <c r="B50" s="4" t="n">
        <v>752.82</v>
      </c>
    </row>
    <row r="51" customFormat="false" ht="15" hidden="false" customHeight="false" outlineLevel="0" collapsed="false">
      <c r="A51" s="0" t="n">
        <v>407020144</v>
      </c>
      <c r="B51" s="3" t="n">
        <v>852.35</v>
      </c>
    </row>
    <row r="52" customFormat="false" ht="15" hidden="false" customHeight="false" outlineLevel="0" collapsed="false">
      <c r="A52" s="0" t="n">
        <v>407020179</v>
      </c>
      <c r="B52" s="4" t="n">
        <v>2434.4</v>
      </c>
    </row>
    <row r="53" customFormat="false" ht="15" hidden="false" customHeight="false" outlineLevel="0" collapsed="false">
      <c r="A53" s="0" t="n">
        <v>407020187</v>
      </c>
      <c r="B53" s="3" t="n">
        <v>3523.08</v>
      </c>
    </row>
    <row r="54" customFormat="false" ht="15" hidden="false" customHeight="false" outlineLevel="0" collapsed="false">
      <c r="A54" s="0" t="n">
        <v>407020195</v>
      </c>
      <c r="B54" s="4" t="n">
        <v>1258.24</v>
      </c>
    </row>
    <row r="55" customFormat="false" ht="15" hidden="false" customHeight="false" outlineLevel="0" collapsed="false">
      <c r="A55" s="0" t="n">
        <v>407020217</v>
      </c>
      <c r="B55" s="3" t="n">
        <v>740.43</v>
      </c>
    </row>
    <row r="56" customFormat="false" ht="15" hidden="false" customHeight="false" outlineLevel="0" collapsed="false">
      <c r="A56" s="0" t="n">
        <v>407020225</v>
      </c>
      <c r="B56" s="4" t="n">
        <v>1006.05</v>
      </c>
    </row>
    <row r="57" customFormat="false" ht="15" hidden="false" customHeight="false" outlineLevel="0" collapsed="false">
      <c r="A57" s="0" t="n">
        <v>407020233</v>
      </c>
      <c r="B57" s="3" t="n">
        <v>650.08</v>
      </c>
    </row>
    <row r="58" customFormat="false" ht="15" hidden="false" customHeight="false" outlineLevel="0" collapsed="false">
      <c r="A58" s="0" t="n">
        <v>407020241</v>
      </c>
      <c r="B58" s="4" t="n">
        <v>1300.18</v>
      </c>
    </row>
    <row r="59" customFormat="false" ht="15" hidden="false" customHeight="false" outlineLevel="0" collapsed="false">
      <c r="A59" s="0" t="n">
        <v>407020250</v>
      </c>
      <c r="B59" s="3" t="n">
        <v>896.25</v>
      </c>
    </row>
    <row r="60" customFormat="false" ht="15" hidden="false" customHeight="false" outlineLevel="0" collapsed="false">
      <c r="A60" s="0" t="n">
        <v>407020268</v>
      </c>
      <c r="B60" s="4" t="n">
        <v>748.28</v>
      </c>
    </row>
    <row r="61" customFormat="false" ht="15" hidden="false" customHeight="false" outlineLevel="0" collapsed="false">
      <c r="A61" s="0" t="n">
        <v>407020276</v>
      </c>
      <c r="B61" s="3" t="n">
        <v>1091.7</v>
      </c>
    </row>
    <row r="62" customFormat="false" ht="15" hidden="false" customHeight="false" outlineLevel="0" collapsed="false">
      <c r="A62" s="0" t="n">
        <v>407020284</v>
      </c>
      <c r="B62" s="4" t="n">
        <v>947.82</v>
      </c>
    </row>
    <row r="63" customFormat="false" ht="15" hidden="false" customHeight="false" outlineLevel="0" collapsed="false">
      <c r="A63" s="0" t="n">
        <v>407020292</v>
      </c>
      <c r="B63" s="3" t="n">
        <v>757.38</v>
      </c>
    </row>
    <row r="64" customFormat="false" ht="15" hidden="false" customHeight="false" outlineLevel="0" collapsed="false">
      <c r="A64" s="0" t="n">
        <v>407020322</v>
      </c>
      <c r="B64" s="4" t="n">
        <v>891.2</v>
      </c>
    </row>
    <row r="65" customFormat="false" ht="15" hidden="false" customHeight="false" outlineLevel="0" collapsed="false">
      <c r="A65" s="0" t="n">
        <v>407020330</v>
      </c>
      <c r="B65" s="3" t="n">
        <v>1453.79</v>
      </c>
    </row>
    <row r="66" customFormat="false" ht="15" hidden="false" customHeight="false" outlineLevel="0" collapsed="false">
      <c r="A66" s="0" t="n">
        <v>407020349</v>
      </c>
      <c r="B66" s="4" t="n">
        <v>788.1</v>
      </c>
    </row>
    <row r="67" customFormat="false" ht="15" hidden="false" customHeight="false" outlineLevel="0" collapsed="false">
      <c r="A67" s="0" t="n">
        <v>407020357</v>
      </c>
      <c r="B67" s="3" t="n">
        <v>748.28</v>
      </c>
    </row>
    <row r="68" customFormat="false" ht="15" hidden="false" customHeight="false" outlineLevel="0" collapsed="false">
      <c r="A68" s="0" t="n">
        <v>407020403</v>
      </c>
      <c r="B68" s="4" t="n">
        <v>1453.79</v>
      </c>
    </row>
    <row r="69" customFormat="false" ht="15" hidden="false" customHeight="false" outlineLevel="0" collapsed="false">
      <c r="A69" s="0" t="n">
        <v>407020411</v>
      </c>
      <c r="B69" s="3" t="n">
        <v>1453.79</v>
      </c>
    </row>
    <row r="70" customFormat="false" ht="15" hidden="false" customHeight="false" outlineLevel="0" collapsed="false">
      <c r="A70" s="0" t="n">
        <v>407020420</v>
      </c>
      <c r="B70" s="4" t="n">
        <v>851.4</v>
      </c>
    </row>
    <row r="71" customFormat="false" ht="15" hidden="false" customHeight="false" outlineLevel="0" collapsed="false">
      <c r="A71" s="0" t="n">
        <v>407020438</v>
      </c>
      <c r="B71" s="3" t="n">
        <v>1433.83</v>
      </c>
    </row>
    <row r="72" customFormat="false" ht="15" hidden="false" customHeight="false" outlineLevel="0" collapsed="false">
      <c r="A72" s="0" t="n">
        <v>407020470</v>
      </c>
      <c r="B72" s="4" t="n">
        <v>734.56</v>
      </c>
    </row>
    <row r="73" customFormat="false" ht="15" hidden="false" customHeight="false" outlineLevel="0" collapsed="false">
      <c r="A73" s="0" t="n">
        <v>407030018</v>
      </c>
      <c r="B73" s="3" t="n">
        <v>1161.31</v>
      </c>
    </row>
    <row r="74" customFormat="false" ht="15" hidden="false" customHeight="false" outlineLevel="0" collapsed="false">
      <c r="A74" s="0" t="n">
        <v>407030026</v>
      </c>
      <c r="B74" s="4" t="n">
        <v>1992.68</v>
      </c>
    </row>
    <row r="75" customFormat="false" ht="15" hidden="false" customHeight="false" outlineLevel="0" collapsed="false">
      <c r="A75" s="0" t="n">
        <v>407030034</v>
      </c>
      <c r="B75" s="3" t="n">
        <v>2977.35</v>
      </c>
    </row>
    <row r="76" customFormat="false" ht="15" hidden="false" customHeight="false" outlineLevel="0" collapsed="false">
      <c r="A76" s="0" t="n">
        <v>407030042</v>
      </c>
      <c r="B76" s="4" t="n">
        <v>1265</v>
      </c>
    </row>
    <row r="77" customFormat="false" ht="15" hidden="false" customHeight="false" outlineLevel="0" collapsed="false">
      <c r="A77" s="0" t="n">
        <v>407030050</v>
      </c>
      <c r="B77" s="3" t="n">
        <v>1138.78</v>
      </c>
    </row>
    <row r="78" customFormat="false" ht="15" hidden="false" customHeight="false" outlineLevel="0" collapsed="false">
      <c r="A78" s="0" t="n">
        <v>407030069</v>
      </c>
      <c r="B78" s="4" t="n">
        <v>1234.82</v>
      </c>
    </row>
    <row r="79" customFormat="false" ht="15" hidden="false" customHeight="false" outlineLevel="0" collapsed="false">
      <c r="A79" s="0" t="n">
        <v>407030077</v>
      </c>
      <c r="B79" s="3" t="n">
        <v>1129.58</v>
      </c>
    </row>
    <row r="80" customFormat="false" ht="15" hidden="false" customHeight="false" outlineLevel="0" collapsed="false">
      <c r="A80" s="0" t="n">
        <v>407030123</v>
      </c>
      <c r="B80" s="4" t="n">
        <v>975.98</v>
      </c>
    </row>
    <row r="81" customFormat="false" ht="15" hidden="false" customHeight="false" outlineLevel="0" collapsed="false">
      <c r="A81" s="0" t="n">
        <v>407030131</v>
      </c>
      <c r="B81" s="3" t="n">
        <v>1195.01</v>
      </c>
    </row>
    <row r="82" customFormat="false" ht="15" hidden="false" customHeight="false" outlineLevel="0" collapsed="false">
      <c r="A82" s="0" t="n">
        <v>407030166</v>
      </c>
      <c r="B82" s="4" t="n">
        <v>859.07</v>
      </c>
    </row>
    <row r="83" customFormat="false" ht="15" hidden="false" customHeight="false" outlineLevel="0" collapsed="false">
      <c r="A83" s="0" t="n">
        <v>407030174</v>
      </c>
      <c r="B83" s="3" t="n">
        <v>863.53</v>
      </c>
    </row>
    <row r="84" customFormat="false" ht="15" hidden="false" customHeight="false" outlineLevel="0" collapsed="false">
      <c r="A84" s="0" t="n">
        <v>407030182</v>
      </c>
      <c r="B84" s="4" t="n">
        <v>774.95</v>
      </c>
    </row>
    <row r="85" customFormat="false" ht="15" hidden="false" customHeight="false" outlineLevel="0" collapsed="false">
      <c r="A85" s="0" t="n">
        <v>407030190</v>
      </c>
      <c r="B85" s="3" t="n">
        <v>684.13</v>
      </c>
    </row>
    <row r="86" customFormat="false" ht="15" hidden="false" customHeight="false" outlineLevel="0" collapsed="false">
      <c r="A86" s="0" t="n">
        <v>407030204</v>
      </c>
      <c r="B86" s="4" t="n">
        <v>1603.46</v>
      </c>
    </row>
    <row r="87" customFormat="false" ht="15" hidden="false" customHeight="false" outlineLevel="0" collapsed="false">
      <c r="A87" s="0" t="n">
        <v>407030247</v>
      </c>
      <c r="B87" s="3" t="n">
        <v>1577.59</v>
      </c>
    </row>
    <row r="88" customFormat="false" ht="15" hidden="false" customHeight="false" outlineLevel="0" collapsed="false">
      <c r="A88" s="0" t="n">
        <v>407040048</v>
      </c>
      <c r="B88" s="4" t="n">
        <v>808.13</v>
      </c>
    </row>
    <row r="89" customFormat="false" ht="15" hidden="false" customHeight="false" outlineLevel="0" collapsed="false">
      <c r="A89" s="0" t="n">
        <v>407040056</v>
      </c>
      <c r="B89" s="3" t="n">
        <v>830.9</v>
      </c>
    </row>
    <row r="90" customFormat="false" ht="15" hidden="false" customHeight="false" outlineLevel="0" collapsed="false">
      <c r="A90" s="0" t="n">
        <v>407040064</v>
      </c>
      <c r="B90" s="4" t="n">
        <v>1603.46</v>
      </c>
    </row>
    <row r="91" customFormat="false" ht="15" hidden="false" customHeight="false" outlineLevel="0" collapsed="false">
      <c r="A91" s="0" t="n">
        <v>407040072</v>
      </c>
      <c r="B91" s="3" t="n">
        <v>723.08</v>
      </c>
    </row>
    <row r="92" customFormat="false" ht="15" hidden="false" customHeight="false" outlineLevel="0" collapsed="false">
      <c r="A92" s="0" t="n">
        <v>407040080</v>
      </c>
      <c r="B92" s="4" t="n">
        <v>1079.84</v>
      </c>
    </row>
    <row r="93" customFormat="false" ht="15" hidden="false" customHeight="false" outlineLevel="0" collapsed="false">
      <c r="A93" s="0" t="n">
        <v>407040099</v>
      </c>
      <c r="B93" s="3" t="n">
        <v>1220.12</v>
      </c>
    </row>
    <row r="94" customFormat="false" ht="15" hidden="false" customHeight="false" outlineLevel="0" collapsed="false">
      <c r="A94" s="0" t="n">
        <v>407040102</v>
      </c>
      <c r="B94" s="4" t="n">
        <v>1275.94</v>
      </c>
    </row>
    <row r="95" customFormat="false" ht="15" hidden="false" customHeight="false" outlineLevel="0" collapsed="false">
      <c r="A95" s="0" t="n">
        <v>407040110</v>
      </c>
      <c r="B95" s="3" t="n">
        <v>1192.66</v>
      </c>
    </row>
    <row r="96" customFormat="false" ht="15" hidden="false" customHeight="false" outlineLevel="0" collapsed="false">
      <c r="A96" s="0" t="n">
        <v>407040129</v>
      </c>
      <c r="B96" s="4" t="n">
        <v>869.98</v>
      </c>
    </row>
    <row r="97" customFormat="false" ht="15" hidden="false" customHeight="false" outlineLevel="0" collapsed="false">
      <c r="A97" s="0" t="n">
        <v>407040137</v>
      </c>
      <c r="B97" s="3" t="n">
        <v>753.9</v>
      </c>
    </row>
    <row r="98" customFormat="false" ht="15" hidden="false" customHeight="false" outlineLevel="0" collapsed="false">
      <c r="A98" s="0" t="n">
        <v>407040153</v>
      </c>
      <c r="B98" s="4" t="n">
        <v>721.32</v>
      </c>
    </row>
    <row r="99" customFormat="false" ht="15" hidden="false" customHeight="false" outlineLevel="0" collapsed="false">
      <c r="A99" s="0" t="n">
        <v>407040170</v>
      </c>
      <c r="B99" s="3" t="n">
        <v>1212.3</v>
      </c>
    </row>
    <row r="100" customFormat="false" ht="15" hidden="false" customHeight="false" outlineLevel="0" collapsed="false">
      <c r="A100" s="0" t="n">
        <v>407040226</v>
      </c>
      <c r="B100" s="4" t="n">
        <v>764.38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75"/>
  <sheetViews>
    <sheetView showFormulas="false" showGridLines="true" showRowColHeaders="true" showZeros="true" rightToLeft="false" tabSelected="false" showOutlineSymbols="true" defaultGridColor="true" view="normal" topLeftCell="A175" colorId="64" zoomScale="100" zoomScaleNormal="100" zoomScalePageLayoutView="100" workbookViewId="0">
      <selection pane="topLeft" activeCell="B48" activeCellId="0" sqref="B48"/>
    </sheetView>
  </sheetViews>
  <sheetFormatPr defaultColWidth="8.76953125" defaultRowHeight="15" zeroHeight="false" outlineLevelRow="0" outlineLevelCol="0"/>
  <cols>
    <col collapsed="false" customWidth="true" hidden="false" outlineLevel="0" max="2" min="2" style="0" width="16"/>
    <col collapsed="false" customWidth="true" hidden="false" outlineLevel="0" max="3" min="3" style="0" width="10"/>
    <col collapsed="false" customWidth="true" hidden="false" outlineLevel="0" max="4" min="4" style="0" width="7.15"/>
    <col collapsed="false" customWidth="true" hidden="false" outlineLevel="0" max="5" min="5" style="0" width="10"/>
    <col collapsed="false" customWidth="true" hidden="false" outlineLevel="0" max="6" min="6" style="0" width="12.14"/>
    <col collapsed="false" customWidth="true" hidden="false" outlineLevel="0" max="7" min="7" style="0" width="10"/>
    <col collapsed="false" customWidth="true" hidden="false" outlineLevel="0" max="9" min="8" style="0" width="12.14"/>
    <col collapsed="false" customWidth="true" hidden="false" outlineLevel="0" max="10" min="10" style="0" width="10"/>
  </cols>
  <sheetData>
    <row r="1" customFormat="false" ht="15" hidden="false" customHeight="false" outlineLevel="0" collapsed="false">
      <c r="A1" s="6" t="s">
        <v>0</v>
      </c>
    </row>
    <row r="2" customFormat="false" ht="15" hidden="false" customHeight="false" outlineLevel="0" collapsed="false">
      <c r="A2" s="6" t="s">
        <v>1</v>
      </c>
      <c r="B2" s="6" t="s">
        <v>2</v>
      </c>
      <c r="C2" s="6"/>
      <c r="D2" s="6"/>
      <c r="E2" s="6"/>
      <c r="F2" s="6"/>
      <c r="G2" s="6"/>
    </row>
    <row r="3" customFormat="false" ht="15" hidden="false" customHeight="false" outlineLevel="0" collapsed="false">
      <c r="A3" s="0" t="n">
        <v>2302500</v>
      </c>
      <c r="B3" s="0" t="s">
        <v>3</v>
      </c>
    </row>
    <row r="4" customFormat="false" ht="15" hidden="false" customHeight="false" outlineLevel="0" collapsed="false">
      <c r="A4" s="0" t="n">
        <v>2379333</v>
      </c>
      <c r="B4" s="7" t="n">
        <v>4225104540558</v>
      </c>
      <c r="C4" s="8" t="n">
        <v>46420.03</v>
      </c>
      <c r="D4" s="6" t="s">
        <v>4</v>
      </c>
      <c r="E4" s="6" t="n">
        <v>406010587</v>
      </c>
    </row>
    <row r="5" customFormat="false" ht="15" hidden="false" customHeight="false" outlineLevel="0" collapsed="false">
      <c r="A5" s="0" t="n">
        <v>2411393</v>
      </c>
      <c r="B5" s="7" t="n">
        <v>4225100527285</v>
      </c>
      <c r="C5" s="8" t="n">
        <v>23758.93</v>
      </c>
      <c r="D5" s="6" t="s">
        <v>4</v>
      </c>
      <c r="E5" s="6" t="n">
        <v>406010633</v>
      </c>
      <c r="F5" s="9" t="n">
        <f aca="false">SUM(C5:C11)</f>
        <v>277798.32</v>
      </c>
    </row>
    <row r="6" customFormat="false" ht="15" hidden="false" customHeight="false" outlineLevel="0" collapsed="false">
      <c r="B6" s="7" t="n">
        <v>4225100536790</v>
      </c>
      <c r="C6" s="8" t="n">
        <v>23758.93</v>
      </c>
      <c r="D6" s="6" t="s">
        <v>4</v>
      </c>
      <c r="E6" s="6" t="n">
        <v>406010633</v>
      </c>
    </row>
    <row r="7" customFormat="false" ht="15" hidden="false" customHeight="false" outlineLevel="0" collapsed="false">
      <c r="B7" s="7" t="n">
        <v>4225100548450</v>
      </c>
      <c r="C7" s="8" t="n">
        <v>23758.93</v>
      </c>
      <c r="D7" s="6" t="s">
        <v>4</v>
      </c>
      <c r="E7" s="6" t="n">
        <v>406010633</v>
      </c>
    </row>
    <row r="8" customFormat="false" ht="15" hidden="false" customHeight="false" outlineLevel="0" collapsed="false">
      <c r="B8" s="10" t="n">
        <v>4225100555665</v>
      </c>
      <c r="C8" s="11" t="n">
        <v>59208.1</v>
      </c>
      <c r="D8" s="0" t="s">
        <v>5</v>
      </c>
    </row>
    <row r="9" customFormat="false" ht="15" hidden="false" customHeight="false" outlineLevel="0" collapsed="false">
      <c r="B9" s="10" t="n">
        <v>4225100561517</v>
      </c>
      <c r="C9" s="11" t="n">
        <v>46428.03</v>
      </c>
      <c r="D9" s="0" t="s">
        <v>5</v>
      </c>
    </row>
    <row r="10" customFormat="false" ht="15" hidden="false" customHeight="false" outlineLevel="0" collapsed="false">
      <c r="B10" s="10" t="n">
        <v>4225100570955</v>
      </c>
      <c r="C10" s="11" t="n">
        <v>47298.73</v>
      </c>
      <c r="D10" s="0" t="s">
        <v>5</v>
      </c>
    </row>
    <row r="11" customFormat="false" ht="15" hidden="false" customHeight="false" outlineLevel="0" collapsed="false">
      <c r="B11" s="7" t="n">
        <v>4225106558112</v>
      </c>
      <c r="C11" s="8" t="n">
        <v>53586.67</v>
      </c>
      <c r="D11" s="6" t="s">
        <v>4</v>
      </c>
      <c r="E11" s="6" t="n">
        <v>406010595</v>
      </c>
    </row>
    <row r="12" customFormat="false" ht="15" hidden="false" customHeight="false" outlineLevel="0" collapsed="false">
      <c r="A12" s="0" t="n">
        <v>2420015</v>
      </c>
      <c r="B12" s="10" t="s">
        <v>3</v>
      </c>
    </row>
    <row r="13" customFormat="false" ht="15" hidden="false" customHeight="false" outlineLevel="0" collapsed="false">
      <c r="A13" s="0" t="n">
        <v>2436450</v>
      </c>
      <c r="B13" s="10" t="s">
        <v>3</v>
      </c>
    </row>
    <row r="14" customFormat="false" ht="15" hidden="false" customHeight="false" outlineLevel="0" collapsed="false">
      <c r="A14" s="0" t="n">
        <v>2537192</v>
      </c>
      <c r="B14" s="10" t="s">
        <v>3</v>
      </c>
    </row>
    <row r="15" customFormat="false" ht="15" hidden="false" customHeight="false" outlineLevel="0" collapsed="false">
      <c r="A15" s="0" t="n">
        <v>2537788</v>
      </c>
      <c r="B15" s="10" t="n">
        <v>4225100522775</v>
      </c>
      <c r="C15" s="11" t="n">
        <v>5868.21</v>
      </c>
      <c r="D15" s="0" t="s">
        <v>5</v>
      </c>
      <c r="F15" s="9" t="n">
        <f aca="false">SUM(C15:C46)</f>
        <v>472428.91</v>
      </c>
    </row>
    <row r="16" customFormat="false" ht="15" hidden="false" customHeight="false" outlineLevel="0" collapsed="false">
      <c r="B16" s="10" t="n">
        <v>4225100527538</v>
      </c>
      <c r="C16" s="11" t="n">
        <v>11314.73</v>
      </c>
      <c r="D16" s="0" t="s">
        <v>5</v>
      </c>
    </row>
    <row r="17" customFormat="false" ht="15" hidden="false" customHeight="false" outlineLevel="0" collapsed="false">
      <c r="B17" s="10" t="n">
        <v>4225103499640</v>
      </c>
      <c r="C17" s="0" t="s">
        <v>6</v>
      </c>
    </row>
    <row r="18" customFormat="false" ht="15" hidden="false" customHeight="false" outlineLevel="0" collapsed="false">
      <c r="B18" s="10" t="n">
        <v>4225103537567</v>
      </c>
      <c r="C18" s="11" t="n">
        <v>39863.25</v>
      </c>
      <c r="D18" s="0" t="s">
        <v>5</v>
      </c>
    </row>
    <row r="19" customFormat="false" ht="15" hidden="false" customHeight="false" outlineLevel="0" collapsed="false">
      <c r="B19" s="10" t="n">
        <v>4225103614611</v>
      </c>
      <c r="C19" s="11" t="n">
        <v>22593.63</v>
      </c>
      <c r="D19" s="0" t="s">
        <v>5</v>
      </c>
    </row>
    <row r="20" customFormat="false" ht="15" hidden="false" customHeight="false" outlineLevel="0" collapsed="false">
      <c r="B20" s="10" t="n">
        <v>4225103620386</v>
      </c>
      <c r="C20" s="11" t="n">
        <v>10533.05</v>
      </c>
      <c r="D20" s="0" t="s">
        <v>5</v>
      </c>
    </row>
    <row r="21" customFormat="false" ht="15" hidden="false" customHeight="false" outlineLevel="0" collapsed="false">
      <c r="B21" s="10" t="n">
        <v>4225103620485</v>
      </c>
      <c r="C21" s="11" t="n">
        <v>8813.14</v>
      </c>
      <c r="D21" s="0" t="s">
        <v>5</v>
      </c>
    </row>
    <row r="22" customFormat="false" ht="15" hidden="false" customHeight="false" outlineLevel="0" collapsed="false">
      <c r="B22" s="10" t="n">
        <v>4225103620573</v>
      </c>
      <c r="C22" s="11" t="n">
        <v>12164.51</v>
      </c>
      <c r="D22" s="0" t="s">
        <v>5</v>
      </c>
    </row>
    <row r="23" customFormat="false" ht="15" hidden="false" customHeight="false" outlineLevel="0" collapsed="false">
      <c r="B23" s="10" t="n">
        <v>4225103623961</v>
      </c>
      <c r="C23" s="11" t="n">
        <v>21380.49</v>
      </c>
      <c r="D23" s="0" t="s">
        <v>5</v>
      </c>
    </row>
    <row r="24" customFormat="false" ht="15" hidden="false" customHeight="false" outlineLevel="0" collapsed="false">
      <c r="B24" s="10" t="n">
        <v>4225103634092</v>
      </c>
      <c r="C24" s="11" t="n">
        <v>21908.06</v>
      </c>
      <c r="D24" s="0" t="s">
        <v>5</v>
      </c>
    </row>
    <row r="25" customFormat="false" ht="15" hidden="false" customHeight="false" outlineLevel="0" collapsed="false">
      <c r="B25" s="10" t="n">
        <v>4225103634455</v>
      </c>
      <c r="C25" s="11" t="n">
        <v>3381.83</v>
      </c>
      <c r="D25" s="0" t="s">
        <v>5</v>
      </c>
    </row>
    <row r="26" customFormat="false" ht="15" hidden="false" customHeight="false" outlineLevel="0" collapsed="false">
      <c r="B26" s="12" t="n">
        <v>4225103641627</v>
      </c>
      <c r="C26" s="13" t="n">
        <v>58228.48</v>
      </c>
      <c r="D26" s="0" t="s">
        <v>5</v>
      </c>
      <c r="E26" s="6"/>
      <c r="F26" s="6"/>
      <c r="G26" s="6"/>
      <c r="H26" s="6"/>
    </row>
    <row r="27" customFormat="false" ht="15" hidden="false" customHeight="false" outlineLevel="0" collapsed="false">
      <c r="B27" s="7" t="n">
        <v>4225103639988</v>
      </c>
      <c r="C27" s="8" t="n">
        <v>4412.29</v>
      </c>
      <c r="D27" s="6" t="s">
        <v>4</v>
      </c>
      <c r="E27" s="6" t="n">
        <v>406030049</v>
      </c>
    </row>
    <row r="28" customFormat="false" ht="15" hidden="false" customHeight="false" outlineLevel="0" collapsed="false">
      <c r="B28" s="10" t="n">
        <v>4225103642518</v>
      </c>
      <c r="C28" s="11" t="n">
        <v>2761.24</v>
      </c>
      <c r="D28" s="0" t="s">
        <v>5</v>
      </c>
    </row>
    <row r="29" customFormat="false" ht="15" hidden="false" customHeight="false" outlineLevel="0" collapsed="false">
      <c r="B29" s="10" t="n">
        <v>4225103642530</v>
      </c>
      <c r="C29" s="11" t="n">
        <v>6186.38</v>
      </c>
      <c r="D29" s="0" t="s">
        <v>5</v>
      </c>
    </row>
    <row r="30" customFormat="false" ht="15" hidden="false" customHeight="false" outlineLevel="0" collapsed="false">
      <c r="B30" s="10" t="n">
        <v>4225103643244</v>
      </c>
      <c r="C30" s="11" t="n">
        <v>6575.71</v>
      </c>
      <c r="D30" s="0" t="s">
        <v>5</v>
      </c>
    </row>
    <row r="31" customFormat="false" ht="15" hidden="false" customHeight="false" outlineLevel="0" collapsed="false">
      <c r="B31" s="7" t="n">
        <v>4225103644510</v>
      </c>
      <c r="C31" s="8" t="n">
        <v>8652.07</v>
      </c>
      <c r="D31" s="6" t="s">
        <v>4</v>
      </c>
      <c r="E31" s="6" t="n">
        <v>406010650</v>
      </c>
    </row>
    <row r="32" customFormat="false" ht="15" hidden="false" customHeight="false" outlineLevel="0" collapsed="false">
      <c r="B32" s="10" t="n">
        <v>4225103651505</v>
      </c>
      <c r="C32" s="11" t="n">
        <v>22322.6</v>
      </c>
      <c r="D32" s="0" t="s">
        <v>5</v>
      </c>
    </row>
    <row r="33" customFormat="false" ht="15" hidden="false" customHeight="false" outlineLevel="0" collapsed="false">
      <c r="B33" s="10" t="n">
        <v>4225103653320</v>
      </c>
      <c r="C33" s="11" t="n">
        <v>2709.99</v>
      </c>
      <c r="D33" s="0" t="s">
        <v>5</v>
      </c>
    </row>
    <row r="34" customFormat="false" ht="15" hidden="false" customHeight="false" outlineLevel="0" collapsed="false">
      <c r="B34" s="10" t="n">
        <v>4225103656598</v>
      </c>
      <c r="C34" s="11" t="n">
        <v>2301.57</v>
      </c>
      <c r="D34" s="0" t="s">
        <v>5</v>
      </c>
    </row>
    <row r="35" customFormat="false" ht="15" hidden="false" customHeight="false" outlineLevel="0" collapsed="false">
      <c r="B35" s="12" t="n">
        <v>4225103659040</v>
      </c>
      <c r="C35" s="11" t="n">
        <v>19194.73</v>
      </c>
      <c r="D35" s="0" t="s">
        <v>5</v>
      </c>
    </row>
    <row r="36" customFormat="false" ht="15" hidden="false" customHeight="false" outlineLevel="0" collapsed="false">
      <c r="B36" s="10" t="n">
        <v>4225103659194</v>
      </c>
      <c r="C36" s="11" t="n">
        <v>4041.21</v>
      </c>
      <c r="D36" s="0" t="s">
        <v>5</v>
      </c>
    </row>
    <row r="37" customFormat="false" ht="15" hidden="false" customHeight="false" outlineLevel="0" collapsed="false">
      <c r="B37" s="7" t="n">
        <v>4225103659337</v>
      </c>
      <c r="C37" s="8" t="n">
        <v>47238.89</v>
      </c>
      <c r="D37" s="6" t="s">
        <v>4</v>
      </c>
      <c r="E37" s="6" t="n">
        <v>406010587</v>
      </c>
    </row>
    <row r="38" customFormat="false" ht="15" hidden="false" customHeight="false" outlineLevel="0" collapsed="false">
      <c r="B38" s="10" t="n">
        <v>4225105875420</v>
      </c>
      <c r="C38" s="11" t="n">
        <v>6994.18</v>
      </c>
      <c r="D38" s="0" t="s">
        <v>5</v>
      </c>
    </row>
    <row r="39" customFormat="false" ht="15" hidden="false" customHeight="false" outlineLevel="0" collapsed="false">
      <c r="B39" s="12" t="n">
        <v>4225106531965</v>
      </c>
      <c r="C39" s="11" t="n">
        <v>36867.02</v>
      </c>
      <c r="D39" s="0" t="s">
        <v>5</v>
      </c>
    </row>
    <row r="40" customFormat="false" ht="15" hidden="false" customHeight="false" outlineLevel="0" collapsed="false">
      <c r="B40" s="10" t="n">
        <v>4225106538048</v>
      </c>
      <c r="C40" s="11" t="n">
        <v>3493.22</v>
      </c>
      <c r="D40" s="0" t="s">
        <v>5</v>
      </c>
    </row>
    <row r="41" customFormat="false" ht="15" hidden="false" customHeight="false" outlineLevel="0" collapsed="false">
      <c r="B41" s="10" t="n">
        <v>4225106538301</v>
      </c>
      <c r="C41" s="11" t="n">
        <v>8820.75</v>
      </c>
      <c r="D41" s="0" t="s">
        <v>5</v>
      </c>
    </row>
    <row r="42" customFormat="false" ht="15" hidden="false" customHeight="false" outlineLevel="0" collapsed="false">
      <c r="B42" s="10" t="n">
        <v>4225106546353</v>
      </c>
      <c r="C42" s="11" t="n">
        <v>6544.35</v>
      </c>
      <c r="D42" s="0" t="s">
        <v>5</v>
      </c>
    </row>
    <row r="43" customFormat="false" ht="15" hidden="false" customHeight="false" outlineLevel="0" collapsed="false">
      <c r="B43" s="10" t="n">
        <v>4225106548707</v>
      </c>
      <c r="C43" s="11" t="n">
        <v>6141.86</v>
      </c>
      <c r="D43" s="0" t="s">
        <v>5</v>
      </c>
    </row>
    <row r="44" customFormat="false" ht="15" hidden="false" customHeight="false" outlineLevel="0" collapsed="false">
      <c r="B44" s="10" t="n">
        <v>4225106555880</v>
      </c>
      <c r="C44" s="11" t="n">
        <v>6931.49</v>
      </c>
      <c r="D44" s="0" t="s">
        <v>5</v>
      </c>
    </row>
    <row r="45" customFormat="false" ht="15" hidden="false" customHeight="false" outlineLevel="0" collapsed="false">
      <c r="B45" s="10" t="n">
        <v>4225106557210</v>
      </c>
      <c r="C45" s="11" t="n">
        <v>7769.95</v>
      </c>
      <c r="D45" s="0" t="s">
        <v>5</v>
      </c>
    </row>
    <row r="46" customFormat="false" ht="15" hidden="false" customHeight="false" outlineLevel="0" collapsed="false">
      <c r="B46" s="10" t="n">
        <v>4225106558915</v>
      </c>
      <c r="C46" s="11" t="n">
        <v>46420.03</v>
      </c>
      <c r="D46" s="0" t="s">
        <v>5</v>
      </c>
    </row>
    <row r="47" customFormat="false" ht="15" hidden="false" customHeight="false" outlineLevel="0" collapsed="false">
      <c r="B47" s="10"/>
      <c r="C47" s="11"/>
    </row>
    <row r="48" customFormat="false" ht="15" hidden="false" customHeight="false" outlineLevel="0" collapsed="false">
      <c r="A48" s="0" t="n">
        <v>2543044</v>
      </c>
      <c r="B48" s="10" t="n">
        <v>4225104467310</v>
      </c>
      <c r="C48" s="0" t="s">
        <v>7</v>
      </c>
      <c r="D48" s="14"/>
    </row>
    <row r="49" customFormat="false" ht="15" hidden="false" customHeight="false" outlineLevel="0" collapsed="false">
      <c r="B49" s="10" t="n">
        <v>4225104483468</v>
      </c>
      <c r="C49" s="0" t="s">
        <v>7</v>
      </c>
      <c r="D49" s="14"/>
    </row>
    <row r="50" customFormat="false" ht="15" hidden="false" customHeight="false" outlineLevel="0" collapsed="false">
      <c r="B50" s="10" t="n">
        <v>4225104484073</v>
      </c>
      <c r="C50" s="0" t="s">
        <v>7</v>
      </c>
      <c r="D50" s="14"/>
    </row>
    <row r="51" customFormat="false" ht="15" hidden="false" customHeight="false" outlineLevel="0" collapsed="false">
      <c r="B51" s="10"/>
      <c r="D51" s="14"/>
    </row>
    <row r="52" customFormat="false" ht="15" hidden="false" customHeight="false" outlineLevel="0" collapsed="false">
      <c r="A52" s="0" t="n">
        <v>2560771</v>
      </c>
      <c r="B52" s="10" t="n">
        <v>4225104000326</v>
      </c>
      <c r="C52" s="11" t="n">
        <v>14367.07</v>
      </c>
      <c r="D52" s="11" t="s">
        <v>5</v>
      </c>
    </row>
    <row r="53" customFormat="false" ht="15" hidden="false" customHeight="false" outlineLevel="0" collapsed="false">
      <c r="B53" s="10"/>
      <c r="C53" s="11"/>
      <c r="D53" s="11"/>
    </row>
    <row r="54" customFormat="false" ht="15" hidden="false" customHeight="false" outlineLevel="0" collapsed="false">
      <c r="A54" s="0" t="n">
        <v>2672839</v>
      </c>
      <c r="B54" s="7" t="n">
        <v>4225105517006</v>
      </c>
      <c r="C54" s="8" t="n">
        <v>55120.55</v>
      </c>
      <c r="D54" s="8" t="s">
        <v>8</v>
      </c>
      <c r="E54" s="6" t="n">
        <v>406010951</v>
      </c>
      <c r="F54" s="15" t="str">
        <f aca="false">IFERROR(VLOOKUP(E54,premios!$A$1:$B$13,2,0)," ")</f>
        <v> </v>
      </c>
      <c r="G54" s="8" t="n">
        <f aca="false">SUM(C54:C120)</f>
        <v>701722.24</v>
      </c>
      <c r="H54" s="16" t="n">
        <f aca="false">SUM(F54:F120)</f>
        <v>9311.9925</v>
      </c>
      <c r="I54" s="9" t="n">
        <f aca="false">SUM(G54:H54)</f>
        <v>711034.2325</v>
      </c>
    </row>
    <row r="55" customFormat="false" ht="15" hidden="false" customHeight="false" outlineLevel="0" collapsed="false">
      <c r="B55" s="10" t="n">
        <v>4225105532692</v>
      </c>
      <c r="C55" s="11" t="n">
        <v>27363.77</v>
      </c>
      <c r="D55" s="11" t="s">
        <v>5</v>
      </c>
      <c r="F55" s="15" t="str">
        <f aca="false">IFERROR(VLOOKUP(E55,premios!$A$1:$B$13,2,0)," ")</f>
        <v> </v>
      </c>
    </row>
    <row r="56" customFormat="false" ht="15" hidden="false" customHeight="false" outlineLevel="0" collapsed="false">
      <c r="B56" s="7" t="n">
        <v>4225105581213</v>
      </c>
      <c r="C56" s="8" t="n">
        <v>6124.26</v>
      </c>
      <c r="D56" s="8" t="s">
        <v>8</v>
      </c>
      <c r="E56" s="6" t="n">
        <v>406050023</v>
      </c>
      <c r="F56" s="15" t="n">
        <f aca="false">IFERROR(VLOOKUP(E56,premios!$A$1:$B$13,2,0)," ")</f>
        <v>1474.5375</v>
      </c>
    </row>
    <row r="57" customFormat="false" ht="15" hidden="false" customHeight="false" outlineLevel="0" collapsed="false">
      <c r="B57" s="7" t="n">
        <v>4225105581246</v>
      </c>
      <c r="C57" s="8" t="n">
        <v>6285.76</v>
      </c>
      <c r="D57" s="8" t="s">
        <v>8</v>
      </c>
      <c r="E57" s="6" t="n">
        <v>406030030</v>
      </c>
      <c r="F57" s="15" t="str">
        <f aca="false">IFERROR(VLOOKUP(E57,premios!$A$1:$B$13,2,0)," ")</f>
        <v> </v>
      </c>
    </row>
    <row r="58" customFormat="false" ht="15" hidden="false" customHeight="false" outlineLevel="0" collapsed="false">
      <c r="B58" s="10" t="n">
        <v>4225105591300</v>
      </c>
      <c r="C58" s="11" t="n">
        <v>7575.48</v>
      </c>
      <c r="D58" s="11" t="s">
        <v>5</v>
      </c>
      <c r="F58" s="15" t="str">
        <f aca="false">IFERROR(VLOOKUP(E58,premios!$A$1:$B$13,2,0)," ")</f>
        <v> </v>
      </c>
    </row>
    <row r="59" customFormat="false" ht="15" hidden="false" customHeight="false" outlineLevel="0" collapsed="false">
      <c r="B59" s="10" t="n">
        <v>4225105607162</v>
      </c>
      <c r="C59" s="11" t="n">
        <v>9992.66</v>
      </c>
      <c r="D59" s="11" t="s">
        <v>5</v>
      </c>
      <c r="F59" s="15" t="str">
        <f aca="false">IFERROR(VLOOKUP(E59,premios!$A$1:$B$13,2,0)," ")</f>
        <v> </v>
      </c>
    </row>
    <row r="60" customFormat="false" ht="15" hidden="false" customHeight="false" outlineLevel="0" collapsed="false">
      <c r="B60" s="10" t="n">
        <v>4225105607228</v>
      </c>
      <c r="C60" s="11" t="n">
        <v>8283.96</v>
      </c>
      <c r="D60" s="11" t="s">
        <v>5</v>
      </c>
      <c r="F60" s="15" t="str">
        <f aca="false">IFERROR(VLOOKUP(E60,premios!$A$1:$B$13,2,0)," ")</f>
        <v> </v>
      </c>
    </row>
    <row r="61" customFormat="false" ht="15" hidden="false" customHeight="false" outlineLevel="0" collapsed="false">
      <c r="B61" s="10" t="n">
        <v>4225105610100</v>
      </c>
      <c r="C61" s="0" t="n">
        <v>656.72</v>
      </c>
      <c r="D61" s="11" t="s">
        <v>5</v>
      </c>
      <c r="F61" s="15" t="str">
        <f aca="false">IFERROR(VLOOKUP(E61,premios!$A$1:$B$13,2,0)," ")</f>
        <v> </v>
      </c>
    </row>
    <row r="62" customFormat="false" ht="15" hidden="false" customHeight="false" outlineLevel="0" collapsed="false">
      <c r="B62" s="10" t="n">
        <v>4225105610165</v>
      </c>
      <c r="C62" s="11" t="n">
        <v>5657</v>
      </c>
      <c r="D62" s="11" t="s">
        <v>5</v>
      </c>
      <c r="F62" s="15" t="str">
        <f aca="false">IFERROR(VLOOKUP(E62,premios!$A$1:$B$13,2,0)," ")</f>
        <v> </v>
      </c>
    </row>
    <row r="63" customFormat="false" ht="15" hidden="false" customHeight="false" outlineLevel="0" collapsed="false">
      <c r="B63" s="10" t="n">
        <v>4225105610231</v>
      </c>
      <c r="C63" s="11" t="n">
        <v>3721.97</v>
      </c>
      <c r="D63" s="11" t="s">
        <v>5</v>
      </c>
      <c r="F63" s="15" t="str">
        <f aca="false">IFERROR(VLOOKUP(E63,premios!$A$1:$B$13,2,0)," ")</f>
        <v> </v>
      </c>
    </row>
    <row r="64" customFormat="false" ht="15" hidden="false" customHeight="false" outlineLevel="0" collapsed="false">
      <c r="B64" s="10" t="n">
        <v>4225106002051</v>
      </c>
      <c r="C64" s="11" t="n">
        <v>5207.23</v>
      </c>
      <c r="D64" s="11" t="s">
        <v>5</v>
      </c>
      <c r="F64" s="15" t="str">
        <f aca="false">IFERROR(VLOOKUP(E64,premios!$A$1:$B$13,2,0)," ")</f>
        <v> </v>
      </c>
    </row>
    <row r="65" customFormat="false" ht="15" hidden="false" customHeight="false" outlineLevel="0" collapsed="false">
      <c r="B65" s="10" t="n">
        <v>4225106010290</v>
      </c>
      <c r="C65" s="11" t="n">
        <v>8266.25</v>
      </c>
      <c r="D65" s="11" t="s">
        <v>5</v>
      </c>
      <c r="F65" s="15" t="str">
        <f aca="false">IFERROR(VLOOKUP(E65,premios!$A$1:$B$13,2,0)," ")</f>
        <v> </v>
      </c>
    </row>
    <row r="66" customFormat="false" ht="15" hidden="false" customHeight="false" outlineLevel="0" collapsed="false">
      <c r="B66" s="10" t="n">
        <v>4225106010774</v>
      </c>
      <c r="C66" s="11" t="n">
        <v>8294.3</v>
      </c>
      <c r="D66" s="11" t="s">
        <v>5</v>
      </c>
      <c r="F66" s="15" t="str">
        <f aca="false">IFERROR(VLOOKUP(E66,premios!$A$1:$B$13,2,0)," ")</f>
        <v> </v>
      </c>
    </row>
    <row r="67" customFormat="false" ht="15" hidden="false" customHeight="false" outlineLevel="0" collapsed="false">
      <c r="B67" s="10" t="n">
        <v>4225106012457</v>
      </c>
      <c r="C67" s="11" t="n">
        <v>7066.25</v>
      </c>
      <c r="D67" s="11" t="s">
        <v>5</v>
      </c>
      <c r="F67" s="15" t="str">
        <f aca="false">IFERROR(VLOOKUP(E67,premios!$A$1:$B$13,2,0)," ")</f>
        <v> </v>
      </c>
    </row>
    <row r="68" customFormat="false" ht="15" hidden="false" customHeight="false" outlineLevel="0" collapsed="false">
      <c r="B68" s="10" t="n">
        <v>4225106012512</v>
      </c>
      <c r="C68" s="11" t="n">
        <v>7703.3</v>
      </c>
      <c r="D68" s="11" t="s">
        <v>5</v>
      </c>
      <c r="F68" s="15" t="str">
        <f aca="false">IFERROR(VLOOKUP(E68,premios!$A$1:$B$13,2,0)," ")</f>
        <v> </v>
      </c>
    </row>
    <row r="69" customFormat="false" ht="15" hidden="false" customHeight="false" outlineLevel="0" collapsed="false">
      <c r="B69" s="7" t="n">
        <v>4225106014547</v>
      </c>
      <c r="C69" s="8" t="n">
        <v>6077.05</v>
      </c>
      <c r="D69" s="8" t="s">
        <v>8</v>
      </c>
      <c r="E69" s="6" t="n">
        <v>406050040</v>
      </c>
      <c r="F69" s="15" t="n">
        <f aca="false">IFERROR(VLOOKUP(E69,premios!$A$1:$B$24,2,0)," ")</f>
        <v>1466.5225</v>
      </c>
    </row>
    <row r="70" customFormat="false" ht="15" hidden="false" customHeight="false" outlineLevel="0" collapsed="false">
      <c r="B70" s="7" t="n">
        <v>4225106016000</v>
      </c>
      <c r="C70" s="8" t="n">
        <v>3616.49</v>
      </c>
      <c r="D70" s="8" t="s">
        <v>8</v>
      </c>
      <c r="E70" s="6" t="n">
        <v>406050015</v>
      </c>
      <c r="F70" s="15" t="n">
        <f aca="false">IFERROR(VLOOKUP(E70,premios!$A$1:$B$24,2,0)," ")</f>
        <v>875.965</v>
      </c>
    </row>
    <row r="71" customFormat="false" ht="15" hidden="false" customHeight="false" outlineLevel="0" collapsed="false">
      <c r="B71" s="7" t="n">
        <v>4225106016021</v>
      </c>
      <c r="C71" s="8" t="n">
        <v>6591.72</v>
      </c>
      <c r="D71" s="8" t="s">
        <v>8</v>
      </c>
      <c r="E71" s="6" t="n">
        <v>406010676</v>
      </c>
      <c r="F71" s="15" t="str">
        <f aca="false">IFERROR(VLOOKUP(E71,premios!$A$1:$B$24,2,0)," ")</f>
        <v> </v>
      </c>
    </row>
    <row r="72" customFormat="false" ht="15" hidden="false" customHeight="false" outlineLevel="0" collapsed="false">
      <c r="B72" s="7" t="n">
        <v>4225106016032</v>
      </c>
      <c r="C72" s="8" t="n">
        <v>6591.72</v>
      </c>
      <c r="D72" s="8" t="s">
        <v>8</v>
      </c>
      <c r="E72" s="6" t="n">
        <v>406010676</v>
      </c>
      <c r="F72" s="15" t="str">
        <f aca="false">IFERROR(VLOOKUP(E72,premios!$A$1:$B$24,2,0)," ")</f>
        <v> </v>
      </c>
    </row>
    <row r="73" customFormat="false" ht="15" hidden="false" customHeight="false" outlineLevel="0" collapsed="false">
      <c r="B73" s="10" t="n">
        <v>4225106017011</v>
      </c>
      <c r="C73" s="11" t="n">
        <v>9074.01</v>
      </c>
      <c r="D73" s="11"/>
      <c r="F73" s="15" t="str">
        <f aca="false">IFERROR(VLOOKUP(E73,premios!$A$1:$B$24,2,0)," ")</f>
        <v> </v>
      </c>
    </row>
    <row r="74" customFormat="false" ht="15" hidden="false" customHeight="false" outlineLevel="0" collapsed="false">
      <c r="B74" s="10" t="n">
        <v>4225106017022</v>
      </c>
      <c r="C74" s="11" t="n">
        <v>2625.03</v>
      </c>
      <c r="D74" s="11"/>
      <c r="F74" s="15" t="str">
        <f aca="false">IFERROR(VLOOKUP(E74,premios!$A$1:$B$24,2,0)," ")</f>
        <v> </v>
      </c>
    </row>
    <row r="75" customFormat="false" ht="15" hidden="false" customHeight="false" outlineLevel="0" collapsed="false">
      <c r="B75" s="10" t="n">
        <v>4225106018144</v>
      </c>
      <c r="C75" s="11" t="n">
        <v>12682.44</v>
      </c>
      <c r="D75" s="11"/>
      <c r="F75" s="15" t="str">
        <f aca="false">IFERROR(VLOOKUP(E75,premios!$A$1:$B$24,2,0)," ")</f>
        <v> </v>
      </c>
    </row>
    <row r="76" customFormat="false" ht="15" hidden="false" customHeight="false" outlineLevel="0" collapsed="false">
      <c r="B76" s="10" t="n">
        <v>4225106020751</v>
      </c>
      <c r="C76" s="11" t="n">
        <v>11860.64</v>
      </c>
      <c r="D76" s="11"/>
      <c r="F76" s="15" t="str">
        <f aca="false">IFERROR(VLOOKUP(E76,premios!$A$1:$B$24,2,0)," ")</f>
        <v> </v>
      </c>
    </row>
    <row r="77" customFormat="false" ht="15" hidden="false" customHeight="false" outlineLevel="0" collapsed="false">
      <c r="B77" s="10" t="n">
        <v>4225106020817</v>
      </c>
      <c r="C77" s="11" t="n">
        <v>8112.5</v>
      </c>
      <c r="D77" s="11"/>
      <c r="F77" s="15" t="str">
        <f aca="false">IFERROR(VLOOKUP(E77,premios!$A$1:$B$24,2,0)," ")</f>
        <v> </v>
      </c>
    </row>
    <row r="78" customFormat="false" ht="15" hidden="false" customHeight="false" outlineLevel="0" collapsed="false">
      <c r="B78" s="10" t="n">
        <v>4225106021983</v>
      </c>
      <c r="C78" s="11" t="n">
        <v>7671.55</v>
      </c>
      <c r="D78" s="11"/>
      <c r="F78" s="15" t="str">
        <f aca="false">IFERROR(VLOOKUP(E78,premios!$A$1:$B$24,2,0)," ")</f>
        <v> </v>
      </c>
    </row>
    <row r="79" customFormat="false" ht="15" hidden="false" customHeight="false" outlineLevel="0" collapsed="false">
      <c r="B79" s="10" t="n">
        <v>4225106023501</v>
      </c>
      <c r="C79" s="11" t="n">
        <v>10502.87</v>
      </c>
      <c r="D79" s="11"/>
      <c r="F79" s="15" t="str">
        <f aca="false">IFERROR(VLOOKUP(E79,premios!$A$1:$B$24,2,0)," ")</f>
        <v> </v>
      </c>
    </row>
    <row r="80" customFormat="false" ht="15" hidden="false" customHeight="false" outlineLevel="0" collapsed="false">
      <c r="B80" s="10" t="n">
        <v>4225106028176</v>
      </c>
      <c r="C80" s="11" t="n">
        <v>11518.26</v>
      </c>
      <c r="D80" s="11"/>
      <c r="F80" s="15" t="str">
        <f aca="false">IFERROR(VLOOKUP(E80,premios!$A$1:$B$24,2,0)," ")</f>
        <v> </v>
      </c>
    </row>
    <row r="81" customFormat="false" ht="15" hidden="false" customHeight="false" outlineLevel="0" collapsed="false">
      <c r="B81" s="10" t="n">
        <v>4225106028209</v>
      </c>
      <c r="C81" s="11" t="n">
        <v>5679.41</v>
      </c>
      <c r="D81" s="11"/>
      <c r="F81" s="15" t="str">
        <f aca="false">IFERROR(VLOOKUP(E81,premios!$A$1:$B$24,2,0)," ")</f>
        <v> </v>
      </c>
    </row>
    <row r="82" customFormat="false" ht="15" hidden="false" customHeight="false" outlineLevel="0" collapsed="false">
      <c r="B82" s="10" t="n">
        <v>4225106028210</v>
      </c>
      <c r="C82" s="11" t="n">
        <v>6879.41</v>
      </c>
      <c r="D82" s="11"/>
      <c r="F82" s="15" t="str">
        <f aca="false">IFERROR(VLOOKUP(E82,premios!$A$1:$B$24,2,0)," ")</f>
        <v> </v>
      </c>
    </row>
    <row r="83" customFormat="false" ht="15" hidden="false" customHeight="false" outlineLevel="0" collapsed="false">
      <c r="B83" s="10" t="n">
        <v>4225106030398</v>
      </c>
      <c r="C83" s="11" t="n">
        <v>6879.41</v>
      </c>
      <c r="D83" s="11"/>
      <c r="F83" s="15" t="str">
        <f aca="false">IFERROR(VLOOKUP(E83,premios!$A$1:$B$24,2,0)," ")</f>
        <v> </v>
      </c>
    </row>
    <row r="84" customFormat="false" ht="15" hidden="false" customHeight="false" outlineLevel="0" collapsed="false">
      <c r="B84" s="10" t="n">
        <v>4225106031300</v>
      </c>
      <c r="C84" s="11" t="n">
        <v>10028.89</v>
      </c>
      <c r="D84" s="11"/>
      <c r="F84" s="15" t="str">
        <f aca="false">IFERROR(VLOOKUP(E84,premios!$A$1:$B$24,2,0)," ")</f>
        <v> </v>
      </c>
    </row>
    <row r="85" customFormat="false" ht="15" hidden="false" customHeight="false" outlineLevel="0" collapsed="false">
      <c r="B85" s="7" t="n">
        <v>4225106031366</v>
      </c>
      <c r="C85" s="8" t="n">
        <v>6279.41</v>
      </c>
      <c r="D85" s="6" t="s">
        <v>8</v>
      </c>
      <c r="E85" s="6" t="n">
        <v>406030030</v>
      </c>
      <c r="F85" s="15" t="str">
        <f aca="false">IFERROR(VLOOKUP(E85,premios!$A$1:$B$24,2,0)," ")</f>
        <v> </v>
      </c>
    </row>
    <row r="86" customFormat="false" ht="15" hidden="false" customHeight="false" outlineLevel="0" collapsed="false">
      <c r="B86" s="10" t="n">
        <v>4225106032114</v>
      </c>
      <c r="C86" s="11" t="n">
        <v>9871.12</v>
      </c>
      <c r="F86" s="15" t="str">
        <f aca="false">IFERROR(VLOOKUP(E86,premios!$A$1:$B$24,2,0)," ")</f>
        <v> </v>
      </c>
    </row>
    <row r="87" customFormat="false" ht="15" hidden="false" customHeight="false" outlineLevel="0" collapsed="false">
      <c r="B87" s="10" t="n">
        <v>4225106032356</v>
      </c>
      <c r="C87" s="11" t="n">
        <v>13264.77</v>
      </c>
      <c r="F87" s="15" t="str">
        <f aca="false">IFERROR(VLOOKUP(E87,premios!$A$1:$B$24,2,0)," ")</f>
        <v> </v>
      </c>
    </row>
    <row r="88" customFormat="false" ht="15" hidden="false" customHeight="false" outlineLevel="0" collapsed="false">
      <c r="B88" s="7" t="n">
        <v>4225106032367</v>
      </c>
      <c r="C88" s="8" t="n">
        <v>6061.05</v>
      </c>
      <c r="D88" s="6" t="s">
        <v>8</v>
      </c>
      <c r="E88" s="6" t="n">
        <v>406050040</v>
      </c>
      <c r="F88" s="15" t="n">
        <f aca="false">IFERROR(VLOOKUP(E88,premios!$A$1:$B$24,2,0)," ")</f>
        <v>1466.5225</v>
      </c>
    </row>
    <row r="89" customFormat="false" ht="15" hidden="false" customHeight="false" outlineLevel="0" collapsed="false">
      <c r="B89" s="7" t="n">
        <v>4225106035854</v>
      </c>
      <c r="C89" s="8" t="n">
        <v>7052.21</v>
      </c>
      <c r="D89" s="6" t="s">
        <v>8</v>
      </c>
      <c r="E89" s="6" t="n">
        <v>406030030</v>
      </c>
      <c r="F89" s="15" t="str">
        <f aca="false">IFERROR(VLOOKUP(E89,premios!$A$1:$B$24,2,0)," ")</f>
        <v> </v>
      </c>
    </row>
    <row r="90" customFormat="false" ht="15" hidden="false" customHeight="false" outlineLevel="0" collapsed="false">
      <c r="B90" s="10" t="n">
        <v>4225106036195</v>
      </c>
      <c r="C90" s="11" t="n">
        <v>9416.19</v>
      </c>
      <c r="F90" s="15" t="str">
        <f aca="false">IFERROR(VLOOKUP(E90,premios!$A$1:$B$24,2,0)," ")</f>
        <v> </v>
      </c>
    </row>
    <row r="91" customFormat="false" ht="15" hidden="false" customHeight="false" outlineLevel="0" collapsed="false">
      <c r="B91" s="10" t="n">
        <v>4225106036283</v>
      </c>
      <c r="C91" s="11" t="n">
        <v>6917.51</v>
      </c>
      <c r="F91" s="15" t="str">
        <f aca="false">IFERROR(VLOOKUP(E91,premios!$A$1:$B$24,2,0)," ")</f>
        <v> </v>
      </c>
    </row>
    <row r="92" customFormat="false" ht="15" hidden="false" customHeight="false" outlineLevel="0" collapsed="false">
      <c r="B92" s="10" t="n">
        <v>4225106036294</v>
      </c>
      <c r="C92" s="11" t="n">
        <v>5054.01</v>
      </c>
      <c r="F92" s="15" t="str">
        <f aca="false">IFERROR(VLOOKUP(E92,premios!$A$1:$B$24,2,0)," ")</f>
        <v> </v>
      </c>
    </row>
    <row r="93" customFormat="false" ht="15" hidden="false" customHeight="false" outlineLevel="0" collapsed="false">
      <c r="B93" s="10" t="n">
        <v>4225106037780</v>
      </c>
      <c r="C93" s="11" t="n">
        <v>8294.56</v>
      </c>
      <c r="F93" s="15" t="str">
        <f aca="false">IFERROR(VLOOKUP(E93,premios!$A$1:$B$24,2,0)," ")</f>
        <v> </v>
      </c>
    </row>
    <row r="94" customFormat="false" ht="15" hidden="false" customHeight="false" outlineLevel="0" collapsed="false">
      <c r="B94" s="10" t="n">
        <v>4225106037812</v>
      </c>
      <c r="C94" s="11" t="n">
        <v>22417.47</v>
      </c>
      <c r="F94" s="15" t="str">
        <f aca="false">IFERROR(VLOOKUP(E94,premios!$A$1:$B$24,2,0)," ")</f>
        <v> </v>
      </c>
    </row>
    <row r="95" customFormat="false" ht="15" hidden="false" customHeight="false" outlineLevel="0" collapsed="false">
      <c r="B95" s="7" t="n">
        <v>4225106040540</v>
      </c>
      <c r="C95" s="8" t="n">
        <v>28154.83</v>
      </c>
      <c r="D95" s="6" t="s">
        <v>8</v>
      </c>
      <c r="E95" s="6" t="n">
        <v>406010811</v>
      </c>
      <c r="F95" s="15" t="str">
        <f aca="false">IFERROR(VLOOKUP(E95,premios!$A$1:$B$24,2,0)," ")</f>
        <v> </v>
      </c>
    </row>
    <row r="96" customFormat="false" ht="15" hidden="false" customHeight="false" outlineLevel="0" collapsed="false">
      <c r="B96" s="10" t="n">
        <v>4225106041332</v>
      </c>
      <c r="C96" s="11" t="n">
        <v>9206.05</v>
      </c>
      <c r="F96" s="15" t="str">
        <f aca="false">IFERROR(VLOOKUP(E96,premios!$A$1:$B$24,2,0)," ")</f>
        <v> </v>
      </c>
    </row>
    <row r="97" customFormat="false" ht="15" hidden="false" customHeight="false" outlineLevel="0" collapsed="false">
      <c r="B97" s="10" t="n">
        <v>4225106041376</v>
      </c>
      <c r="C97" s="11" t="n">
        <v>10325.1</v>
      </c>
      <c r="F97" s="15" t="str">
        <f aca="false">IFERROR(VLOOKUP(E97,premios!$A$1:$B$24,2,0)," ")</f>
        <v> </v>
      </c>
    </row>
    <row r="98" customFormat="false" ht="15" hidden="false" customHeight="false" outlineLevel="0" collapsed="false">
      <c r="B98" s="10" t="n">
        <v>4225106042267</v>
      </c>
      <c r="C98" s="11" t="n">
        <v>8258.56</v>
      </c>
      <c r="F98" s="15" t="str">
        <f aca="false">IFERROR(VLOOKUP(E98,premios!$A$1:$B$24,2,0)," ")</f>
        <v> </v>
      </c>
    </row>
    <row r="99" customFormat="false" ht="15" hidden="false" customHeight="false" outlineLevel="0" collapsed="false">
      <c r="B99" s="10" t="n">
        <v>4225106042927</v>
      </c>
      <c r="C99" s="11" t="n">
        <v>2065.02</v>
      </c>
      <c r="F99" s="15" t="str">
        <f aca="false">IFERROR(VLOOKUP(E99,premios!$A$1:$B$24,2,0)," ")</f>
        <v> </v>
      </c>
    </row>
    <row r="100" customFormat="false" ht="15" hidden="false" customHeight="false" outlineLevel="0" collapsed="false">
      <c r="B100" s="10" t="n">
        <v>4225106043895</v>
      </c>
      <c r="C100" s="11" t="n">
        <v>8693.41</v>
      </c>
      <c r="F100" s="15" t="str">
        <f aca="false">IFERROR(VLOOKUP(E100,premios!$A$1:$B$24,2,0)," ")</f>
        <v> </v>
      </c>
    </row>
    <row r="101" customFormat="false" ht="15" hidden="false" customHeight="false" outlineLevel="0" collapsed="false">
      <c r="B101" s="10" t="n">
        <v>4225106044170</v>
      </c>
      <c r="C101" s="11" t="n">
        <v>6069.05</v>
      </c>
      <c r="F101" s="15" t="str">
        <f aca="false">IFERROR(VLOOKUP(E101,premios!$A$1:$B$24,2,0)," ")</f>
        <v> </v>
      </c>
    </row>
    <row r="102" customFormat="false" ht="15" hidden="false" customHeight="false" outlineLevel="0" collapsed="false">
      <c r="B102" s="10" t="n">
        <v>4225106046172</v>
      </c>
      <c r="C102" s="11" t="n">
        <v>10515.57</v>
      </c>
      <c r="F102" s="15" t="str">
        <f aca="false">IFERROR(VLOOKUP(E102,premios!$A$1:$B$24,2,0)," ")</f>
        <v> </v>
      </c>
    </row>
    <row r="103" customFormat="false" ht="15" hidden="false" customHeight="false" outlineLevel="0" collapsed="false">
      <c r="B103" s="7" t="n">
        <v>4225106050022</v>
      </c>
      <c r="C103" s="8" t="n">
        <v>18505.52</v>
      </c>
      <c r="D103" s="6" t="s">
        <v>8</v>
      </c>
      <c r="E103" s="6" t="n">
        <v>406010692</v>
      </c>
      <c r="F103" s="15" t="str">
        <f aca="false">IFERROR(VLOOKUP(E103,premios!$A$1:$B$24,2,0)," ")</f>
        <v> </v>
      </c>
    </row>
    <row r="104" customFormat="false" ht="15" hidden="false" customHeight="false" outlineLevel="0" collapsed="false">
      <c r="B104" s="10" t="n">
        <v>4225106051397</v>
      </c>
      <c r="C104" s="11" t="n">
        <v>6879.41</v>
      </c>
      <c r="F104" s="15" t="str">
        <f aca="false">IFERROR(VLOOKUP(E104,premios!$A$1:$B$24,2,0)," ")</f>
        <v> </v>
      </c>
    </row>
    <row r="105" customFormat="false" ht="15" hidden="false" customHeight="false" outlineLevel="0" collapsed="false">
      <c r="B105" s="10" t="n">
        <v>4225106051419</v>
      </c>
      <c r="C105" s="11" t="n">
        <v>7852.01</v>
      </c>
      <c r="F105" s="15" t="str">
        <f aca="false">IFERROR(VLOOKUP(E105,premios!$A$1:$B$24,2,0)," ")</f>
        <v> </v>
      </c>
    </row>
    <row r="106" customFormat="false" ht="15" hidden="false" customHeight="false" outlineLevel="0" collapsed="false">
      <c r="B106" s="10" t="n">
        <v>4225106051430</v>
      </c>
      <c r="C106" s="11" t="n">
        <v>6285.76</v>
      </c>
      <c r="F106" s="15" t="str">
        <f aca="false">IFERROR(VLOOKUP(E106,premios!$A$1:$B$24,2,0)," ")</f>
        <v> </v>
      </c>
    </row>
    <row r="107" customFormat="false" ht="15" hidden="false" customHeight="false" outlineLevel="0" collapsed="false">
      <c r="B107" s="10" t="n">
        <v>4225106051463</v>
      </c>
      <c r="C107" s="11" t="n">
        <v>6279.41</v>
      </c>
      <c r="F107" s="15" t="str">
        <f aca="false">IFERROR(VLOOKUP(E107,premios!$A$1:$B$24,2,0)," ")</f>
        <v> </v>
      </c>
    </row>
    <row r="108" customFormat="false" ht="15" hidden="false" customHeight="false" outlineLevel="0" collapsed="false">
      <c r="B108" s="10" t="n">
        <v>4225106052541</v>
      </c>
      <c r="C108" s="11" t="n">
        <v>6938.79</v>
      </c>
      <c r="F108" s="15" t="str">
        <f aca="false">IFERROR(VLOOKUP(E108,premios!$A$1:$B$24,2,0)," ")</f>
        <v> </v>
      </c>
    </row>
    <row r="109" customFormat="false" ht="15" hidden="false" customHeight="false" outlineLevel="0" collapsed="false">
      <c r="B109" s="7" t="n">
        <v>4225106052552</v>
      </c>
      <c r="C109" s="8" t="n">
        <v>6069.05</v>
      </c>
      <c r="D109" s="6" t="s">
        <v>8</v>
      </c>
      <c r="E109" s="6" t="n">
        <v>406050040</v>
      </c>
      <c r="F109" s="15" t="n">
        <f aca="false">IFERROR(VLOOKUP(E109,premios!$A$1:$B$24,2,0)," ")</f>
        <v>1466.5225</v>
      </c>
    </row>
    <row r="110" customFormat="false" ht="15" hidden="false" customHeight="false" outlineLevel="0" collapsed="false">
      <c r="B110" s="7" t="n">
        <v>4225106052629</v>
      </c>
      <c r="C110" s="8" t="n">
        <v>3713.97</v>
      </c>
      <c r="D110" s="6" t="s">
        <v>8</v>
      </c>
      <c r="E110" s="6" t="n">
        <v>406050015</v>
      </c>
      <c r="F110" s="15" t="n">
        <f aca="false">IFERROR(VLOOKUP(E110,premios!$A$1:$B$24,2,0)," ")</f>
        <v>875.965</v>
      </c>
    </row>
    <row r="111" customFormat="false" ht="15" hidden="false" customHeight="false" outlineLevel="0" collapsed="false">
      <c r="B111" s="7" t="n">
        <v>4225106052684</v>
      </c>
      <c r="C111" s="8" t="n">
        <v>6946.79</v>
      </c>
      <c r="D111" s="6" t="s">
        <v>8</v>
      </c>
      <c r="E111" s="6" t="n">
        <v>406050139</v>
      </c>
      <c r="F111" s="15" t="n">
        <f aca="false">IFERROR(VLOOKUP(E111,premios!$A$1:$B$24,2,0)," ")</f>
        <v>1685.9575</v>
      </c>
    </row>
    <row r="112" customFormat="false" ht="15" hidden="false" customHeight="false" outlineLevel="0" collapsed="false">
      <c r="B112" s="7" t="n">
        <v>4225106058030</v>
      </c>
      <c r="C112" s="8" t="n">
        <v>21779.37</v>
      </c>
      <c r="D112" s="6" t="s">
        <v>8</v>
      </c>
      <c r="E112" s="6" t="n">
        <v>406010951</v>
      </c>
      <c r="F112" s="15" t="str">
        <f aca="false">IFERROR(VLOOKUP(E112,premios!$A$1:$B$24,2,0)," ")</f>
        <v> </v>
      </c>
    </row>
    <row r="113" customFormat="false" ht="15" hidden="false" customHeight="false" outlineLevel="0" collapsed="false">
      <c r="B113" s="7" t="n">
        <v>4225106059460</v>
      </c>
      <c r="C113" s="8" t="n">
        <v>2148.03</v>
      </c>
      <c r="D113" s="6" t="s">
        <v>8</v>
      </c>
      <c r="E113" s="6" t="n">
        <v>406010862</v>
      </c>
      <c r="F113" s="15" t="str">
        <f aca="false">IFERROR(VLOOKUP(E113,premios!$A$1:$B$24,2,0)," ")</f>
        <v> </v>
      </c>
    </row>
    <row r="114" customFormat="false" ht="15" hidden="false" customHeight="false" outlineLevel="0" collapsed="false">
      <c r="B114" s="10" t="n">
        <v>4225106060076</v>
      </c>
      <c r="C114" s="11" t="n">
        <v>3394.93</v>
      </c>
      <c r="F114" s="15" t="str">
        <f aca="false">IFERROR(VLOOKUP(E114,premios!$A$1:$B$24,2,0)," ")</f>
        <v> </v>
      </c>
    </row>
    <row r="115" customFormat="false" ht="15" hidden="false" customHeight="false" outlineLevel="0" collapsed="false">
      <c r="B115" s="7" t="n">
        <v>4225106065170</v>
      </c>
      <c r="C115" s="8" t="n">
        <v>36705.66</v>
      </c>
      <c r="D115" s="6" t="s">
        <v>8</v>
      </c>
      <c r="E115" s="6" t="n">
        <v>415020034</v>
      </c>
      <c r="F115" s="15"/>
      <c r="G115" s="0" t="n">
        <v>406010692</v>
      </c>
      <c r="H115" s="0" t="n">
        <v>406010986</v>
      </c>
    </row>
    <row r="116" customFormat="false" ht="15" hidden="false" customHeight="false" outlineLevel="0" collapsed="false">
      <c r="B116" s="7" t="n">
        <v>4225106065180</v>
      </c>
      <c r="C116" s="8" t="n">
        <v>20568.71</v>
      </c>
      <c r="D116" s="6" t="s">
        <v>8</v>
      </c>
      <c r="E116" s="6" t="n">
        <v>406010951</v>
      </c>
      <c r="F116" s="15" t="str">
        <f aca="false">IFERROR(VLOOKUP(E116,premios!$A$1:$B$24,2,0)," ")</f>
        <v> </v>
      </c>
    </row>
    <row r="117" customFormat="false" ht="15" hidden="false" customHeight="false" outlineLevel="0" collapsed="false">
      <c r="B117" s="7" t="n">
        <v>4225106065191</v>
      </c>
      <c r="C117" s="8" t="n">
        <v>23023.82</v>
      </c>
      <c r="D117" s="6" t="s">
        <v>8</v>
      </c>
      <c r="E117" s="6" t="n">
        <v>406010951</v>
      </c>
      <c r="F117" s="15" t="str">
        <f aca="false">IFERROR(VLOOKUP(E117,premios!$A$1:$B$24,2,0)," ")</f>
        <v> </v>
      </c>
    </row>
    <row r="118" customFormat="false" ht="15" hidden="false" customHeight="false" outlineLevel="0" collapsed="false">
      <c r="B118" s="7" t="n">
        <v>4225106073353</v>
      </c>
      <c r="C118" s="8" t="n">
        <v>23071.12</v>
      </c>
      <c r="D118" s="6" t="s">
        <v>8</v>
      </c>
      <c r="E118" s="6" t="n">
        <v>406010951</v>
      </c>
      <c r="F118" s="15" t="str">
        <f aca="false">IFERROR(VLOOKUP(E118,premios!$A$1:$B$24,2,0)," ")</f>
        <v> </v>
      </c>
    </row>
    <row r="119" customFormat="false" ht="15" hidden="false" customHeight="false" outlineLevel="0" collapsed="false">
      <c r="B119" s="7" t="n">
        <v>4225106078292</v>
      </c>
      <c r="C119" s="8" t="n">
        <v>6292.11</v>
      </c>
      <c r="D119" s="6" t="s">
        <v>8</v>
      </c>
      <c r="E119" s="6" t="n">
        <v>406030030</v>
      </c>
      <c r="F119" s="15" t="str">
        <f aca="false">IFERROR(VLOOKUP(E119,premios!$A$1:$B$24,2,0)," ")</f>
        <v> </v>
      </c>
    </row>
    <row r="120" customFormat="false" ht="15" hidden="false" customHeight="false" outlineLevel="0" collapsed="false">
      <c r="B120" s="7" t="n">
        <v>4225106087719</v>
      </c>
      <c r="C120" s="8" t="n">
        <v>23641.03</v>
      </c>
      <c r="D120" s="6" t="s">
        <v>8</v>
      </c>
      <c r="E120" s="6" t="n">
        <v>406040176</v>
      </c>
      <c r="F120" s="15" t="str">
        <f aca="false">IFERROR(VLOOKUP(E120,premios!$A$1:$B$24,2,0)," ")</f>
        <v> </v>
      </c>
    </row>
    <row r="121" customFormat="false" ht="15" hidden="false" customHeight="false" outlineLevel="0" collapsed="false">
      <c r="B121" s="7"/>
      <c r="C121" s="8"/>
      <c r="D121" s="6"/>
      <c r="E121" s="6"/>
      <c r="F121" s="15"/>
    </row>
    <row r="122" customFormat="false" ht="15" hidden="false" customHeight="false" outlineLevel="0" collapsed="false">
      <c r="A122" s="0" t="n">
        <v>2758164</v>
      </c>
      <c r="B122" s="10" t="n">
        <v>4225106029507</v>
      </c>
      <c r="C122" s="11" t="n">
        <v>48330.84</v>
      </c>
      <c r="E122" s="9" t="n">
        <f aca="false">SUM(C122:C123)</f>
        <v>56462.82</v>
      </c>
    </row>
    <row r="123" customFormat="false" ht="15" hidden="false" customHeight="false" outlineLevel="0" collapsed="false">
      <c r="B123" s="10" t="n">
        <v>4225106035040</v>
      </c>
      <c r="C123" s="11" t="n">
        <v>8131.98</v>
      </c>
    </row>
    <row r="124" customFormat="false" ht="15" hidden="false" customHeight="false" outlineLevel="0" collapsed="false">
      <c r="B124" s="10"/>
      <c r="C124" s="11"/>
    </row>
    <row r="125" customFormat="false" ht="15" hidden="false" customHeight="false" outlineLevel="0" collapsed="false">
      <c r="A125" s="0" t="n">
        <v>3039250</v>
      </c>
      <c r="B125" s="10" t="n">
        <v>4225104051256</v>
      </c>
      <c r="C125" s="11" t="n">
        <v>2081.28</v>
      </c>
      <c r="H125" s="8" t="n">
        <f aca="false">SUM(C125:C160)</f>
        <v>211119.6</v>
      </c>
      <c r="I125" s="6" t="n">
        <f aca="false">SUM(F126:F160)</f>
        <v>101392.5</v>
      </c>
      <c r="J125" s="9" t="n">
        <f aca="false">SUM(H125:I125)</f>
        <v>312512.1</v>
      </c>
    </row>
    <row r="126" customFormat="false" ht="15" hidden="false" customHeight="false" outlineLevel="0" collapsed="false">
      <c r="B126" s="7" t="n">
        <v>4225106372520</v>
      </c>
      <c r="C126" s="8" t="n">
        <v>6153</v>
      </c>
      <c r="D126" s="6" t="s">
        <v>8</v>
      </c>
      <c r="E126" s="6" t="n">
        <v>407010386</v>
      </c>
      <c r="F126" s="0" t="n">
        <f aca="false">IFERROR(VLOOKUP(E126,premios!$A$25:$B$100,2,0)," ")</f>
        <v>3072.5</v>
      </c>
    </row>
    <row r="127" customFormat="false" ht="15" hidden="false" customHeight="false" outlineLevel="0" collapsed="false">
      <c r="B127" s="7" t="n">
        <v>4225106372542</v>
      </c>
      <c r="C127" s="8" t="n">
        <v>6316.12</v>
      </c>
      <c r="D127" s="6" t="s">
        <v>8</v>
      </c>
      <c r="E127" s="6" t="n">
        <v>407010386</v>
      </c>
      <c r="F127" s="0" t="n">
        <f aca="false">IFERROR(VLOOKUP(E127,premios!$A$25:$B$100,2,0)," ")</f>
        <v>3072.5</v>
      </c>
    </row>
    <row r="128" customFormat="false" ht="15" hidden="false" customHeight="false" outlineLevel="0" collapsed="false">
      <c r="B128" s="7" t="n">
        <v>4225106372553</v>
      </c>
      <c r="C128" s="8" t="n">
        <v>6316.12</v>
      </c>
      <c r="D128" s="6" t="s">
        <v>8</v>
      </c>
      <c r="E128" s="6" t="n">
        <v>407010386</v>
      </c>
      <c r="F128" s="0" t="n">
        <f aca="false">IFERROR(VLOOKUP(E128,premios!$A$25:$B$100,2,0)," ")</f>
        <v>3072.5</v>
      </c>
    </row>
    <row r="129" customFormat="false" ht="15" hidden="false" customHeight="false" outlineLevel="0" collapsed="false">
      <c r="B129" s="7" t="n">
        <v>4225106372564</v>
      </c>
      <c r="C129" s="8" t="n">
        <v>6316.12</v>
      </c>
      <c r="D129" s="6" t="s">
        <v>8</v>
      </c>
      <c r="E129" s="6" t="n">
        <v>407010386</v>
      </c>
      <c r="F129" s="0" t="n">
        <f aca="false">IFERROR(VLOOKUP(E129,premios!$A$25:$B$100,2,0)," ")</f>
        <v>3072.5</v>
      </c>
    </row>
    <row r="130" customFormat="false" ht="15" hidden="false" customHeight="false" outlineLevel="0" collapsed="false">
      <c r="B130" s="7" t="n">
        <v>4225106372575</v>
      </c>
      <c r="C130" s="8" t="n">
        <v>6316.12</v>
      </c>
      <c r="D130" s="6" t="s">
        <v>8</v>
      </c>
      <c r="E130" s="6" t="n">
        <v>407010386</v>
      </c>
      <c r="F130" s="0" t="n">
        <f aca="false">IFERROR(VLOOKUP(E130,premios!$A$25:$B$100,2,0)," ")</f>
        <v>3072.5</v>
      </c>
    </row>
    <row r="131" customFormat="false" ht="15" hidden="false" customHeight="false" outlineLevel="0" collapsed="false">
      <c r="B131" s="7" t="n">
        <v>4225106372586</v>
      </c>
      <c r="C131" s="8" t="n">
        <v>6153</v>
      </c>
      <c r="D131" s="6" t="s">
        <v>8</v>
      </c>
      <c r="E131" s="6" t="n">
        <v>407010386</v>
      </c>
      <c r="F131" s="0" t="n">
        <f aca="false">IFERROR(VLOOKUP(E131,premios!$A$25:$B$100,2,0)," ")</f>
        <v>3072.5</v>
      </c>
    </row>
    <row r="132" customFormat="false" ht="15" hidden="false" customHeight="false" outlineLevel="0" collapsed="false">
      <c r="B132" s="7" t="n">
        <v>4225106372597</v>
      </c>
      <c r="C132" s="8" t="n">
        <v>6316.12</v>
      </c>
      <c r="D132" s="6" t="s">
        <v>8</v>
      </c>
      <c r="E132" s="6" t="n">
        <v>407010386</v>
      </c>
      <c r="F132" s="0" t="n">
        <f aca="false">IFERROR(VLOOKUP(E132,premios!$A$25:$B$100,2,0)," ")</f>
        <v>3072.5</v>
      </c>
    </row>
    <row r="133" customFormat="false" ht="15" hidden="false" customHeight="false" outlineLevel="0" collapsed="false">
      <c r="B133" s="7" t="n">
        <v>4225106372608</v>
      </c>
      <c r="C133" s="8" t="n">
        <v>6308.12</v>
      </c>
      <c r="D133" s="6" t="s">
        <v>8</v>
      </c>
      <c r="E133" s="6" t="n">
        <v>407010386</v>
      </c>
      <c r="F133" s="0" t="n">
        <f aca="false">IFERROR(VLOOKUP(E133,premios!$A$25:$B$100,2,0)," ")</f>
        <v>3072.5</v>
      </c>
    </row>
    <row r="134" customFormat="false" ht="15" hidden="false" customHeight="false" outlineLevel="0" collapsed="false">
      <c r="B134" s="7" t="n">
        <v>4225106372619</v>
      </c>
      <c r="C134" s="8" t="n">
        <v>6316.12</v>
      </c>
      <c r="D134" s="6" t="s">
        <v>8</v>
      </c>
      <c r="E134" s="6" t="n">
        <v>407010386</v>
      </c>
      <c r="F134" s="0" t="n">
        <f aca="false">IFERROR(VLOOKUP(E134,premios!$A$25:$B$100,2,0)," ")</f>
        <v>3072.5</v>
      </c>
    </row>
    <row r="135" customFormat="false" ht="15" hidden="false" customHeight="false" outlineLevel="0" collapsed="false">
      <c r="B135" s="7" t="n">
        <v>4225106375666</v>
      </c>
      <c r="C135" s="8" t="n">
        <v>6194.06</v>
      </c>
      <c r="D135" s="6" t="s">
        <v>8</v>
      </c>
      <c r="E135" s="6" t="n">
        <v>407010386</v>
      </c>
      <c r="F135" s="0" t="n">
        <f aca="false">IFERROR(VLOOKUP(E135,premios!$A$25:$B$100,2,0)," ")</f>
        <v>3072.5</v>
      </c>
    </row>
    <row r="136" customFormat="false" ht="15" hidden="false" customHeight="false" outlineLevel="0" collapsed="false">
      <c r="B136" s="7" t="n">
        <v>4225106375688</v>
      </c>
      <c r="C136" s="8" t="n">
        <v>6205.08</v>
      </c>
      <c r="D136" s="6" t="s">
        <v>8</v>
      </c>
      <c r="E136" s="6" t="n">
        <v>407010386</v>
      </c>
      <c r="F136" s="0" t="n">
        <f aca="false">IFERROR(VLOOKUP(E136,premios!$A$25:$B$100,2,0)," ")</f>
        <v>3072.5</v>
      </c>
    </row>
    <row r="137" customFormat="false" ht="15" hidden="false" customHeight="false" outlineLevel="0" collapsed="false">
      <c r="B137" s="7" t="n">
        <v>4225106375699</v>
      </c>
      <c r="C137" s="8" t="n">
        <v>6205.08</v>
      </c>
      <c r="D137" s="6" t="s">
        <v>8</v>
      </c>
      <c r="E137" s="6" t="n">
        <v>407010386</v>
      </c>
      <c r="F137" s="0" t="n">
        <f aca="false">IFERROR(VLOOKUP(E137,premios!$A$25:$B$100,2,0)," ")</f>
        <v>3072.5</v>
      </c>
    </row>
    <row r="138" customFormat="false" ht="15" hidden="false" customHeight="false" outlineLevel="0" collapsed="false">
      <c r="B138" s="10" t="n">
        <v>4225106377415</v>
      </c>
      <c r="C138" s="11" t="n">
        <v>1620.11</v>
      </c>
      <c r="F138" s="0" t="str">
        <f aca="false">IFERROR(VLOOKUP(E138,premios!$A$25:$B$100,2,0)," ")</f>
        <v> </v>
      </c>
    </row>
    <row r="139" customFormat="false" ht="15" hidden="false" customHeight="false" outlineLevel="0" collapsed="false">
      <c r="B139" s="10" t="n">
        <v>4225106378560</v>
      </c>
      <c r="C139" s="11" t="n">
        <v>1713.56</v>
      </c>
      <c r="F139" s="0" t="str">
        <f aca="false">IFERROR(VLOOKUP(E139,premios!$A$25:$B$100,2,0)," ")</f>
        <v> </v>
      </c>
    </row>
    <row r="140" customFormat="false" ht="15" hidden="false" customHeight="false" outlineLevel="0" collapsed="false">
      <c r="B140" s="7" t="n">
        <v>4225106380650</v>
      </c>
      <c r="C140" s="8" t="n">
        <v>6338.16</v>
      </c>
      <c r="D140" s="6" t="s">
        <v>8</v>
      </c>
      <c r="E140" s="6" t="n">
        <v>407010386</v>
      </c>
      <c r="F140" s="0" t="n">
        <f aca="false">IFERROR(VLOOKUP(E140,premios!$A$25:$B$100,2,0)," ")</f>
        <v>3072.5</v>
      </c>
    </row>
    <row r="141" customFormat="false" ht="15" hidden="false" customHeight="false" outlineLevel="0" collapsed="false">
      <c r="B141" s="7" t="n">
        <v>4225106380660</v>
      </c>
      <c r="C141" s="8" t="n">
        <v>6327.14</v>
      </c>
      <c r="D141" s="6" t="s">
        <v>8</v>
      </c>
      <c r="E141" s="6" t="n">
        <v>407010386</v>
      </c>
      <c r="F141" s="0" t="n">
        <f aca="false">IFERROR(VLOOKUP(E141,premios!$A$25:$B$100,2,0)," ")</f>
        <v>3072.5</v>
      </c>
    </row>
    <row r="142" customFormat="false" ht="15" hidden="false" customHeight="false" outlineLevel="0" collapsed="false">
      <c r="B142" s="7" t="n">
        <v>4225106380671</v>
      </c>
      <c r="C142" s="8" t="n">
        <v>6327.14</v>
      </c>
      <c r="D142" s="6" t="s">
        <v>8</v>
      </c>
      <c r="E142" s="6" t="n">
        <v>407010386</v>
      </c>
      <c r="F142" s="0" t="n">
        <f aca="false">IFERROR(VLOOKUP(E142,premios!$A$25:$B$100,2,0)," ")</f>
        <v>3072.5</v>
      </c>
    </row>
    <row r="143" customFormat="false" ht="15" hidden="false" customHeight="false" outlineLevel="0" collapsed="false">
      <c r="B143" s="7" t="n">
        <v>4225106380682</v>
      </c>
      <c r="C143" s="8" t="n">
        <v>6327.14</v>
      </c>
      <c r="D143" s="6" t="s">
        <v>8</v>
      </c>
      <c r="E143" s="6" t="n">
        <v>407010386</v>
      </c>
      <c r="F143" s="0" t="n">
        <f aca="false">IFERROR(VLOOKUP(E143,premios!$A$25:$B$100,2,0)," ")</f>
        <v>3072.5</v>
      </c>
    </row>
    <row r="144" customFormat="false" ht="15" hidden="false" customHeight="false" outlineLevel="0" collapsed="false">
      <c r="B144" s="7" t="n">
        <v>4225106380693</v>
      </c>
      <c r="C144" s="8" t="n">
        <v>6164.02</v>
      </c>
      <c r="D144" s="6" t="s">
        <v>8</v>
      </c>
      <c r="E144" s="6" t="n">
        <v>407010386</v>
      </c>
      <c r="F144" s="0" t="n">
        <f aca="false">IFERROR(VLOOKUP(E144,premios!$A$25:$B$100,2,0)," ")</f>
        <v>3072.5</v>
      </c>
    </row>
    <row r="145" customFormat="false" ht="15" hidden="false" customHeight="false" outlineLevel="0" collapsed="false">
      <c r="B145" s="7" t="n">
        <v>4225106380704</v>
      </c>
      <c r="C145" s="8" t="n">
        <v>6153</v>
      </c>
      <c r="D145" s="6" t="s">
        <v>8</v>
      </c>
      <c r="E145" s="6" t="n">
        <v>407010386</v>
      </c>
      <c r="F145" s="0" t="n">
        <f aca="false">IFERROR(VLOOKUP(E145,premios!$A$25:$B$100,2,0)," ")</f>
        <v>3072.5</v>
      </c>
    </row>
    <row r="146" customFormat="false" ht="15" hidden="false" customHeight="false" outlineLevel="0" collapsed="false">
      <c r="B146" s="7" t="n">
        <v>4225106380715</v>
      </c>
      <c r="C146" s="8" t="n">
        <v>6164.02</v>
      </c>
      <c r="D146" s="6" t="s">
        <v>8</v>
      </c>
      <c r="E146" s="6" t="n">
        <v>407010386</v>
      </c>
      <c r="F146" s="0" t="n">
        <f aca="false">IFERROR(VLOOKUP(E146,premios!$A$25:$B$100,2,0)," ")</f>
        <v>3072.5</v>
      </c>
    </row>
    <row r="147" customFormat="false" ht="15" hidden="false" customHeight="false" outlineLevel="0" collapsed="false">
      <c r="B147" s="7" t="n">
        <v>4225106380726</v>
      </c>
      <c r="C147" s="8" t="n">
        <v>6153</v>
      </c>
      <c r="D147" s="6" t="s">
        <v>8</v>
      </c>
      <c r="E147" s="6" t="n">
        <v>407010386</v>
      </c>
      <c r="F147" s="0" t="n">
        <f aca="false">IFERROR(VLOOKUP(E147,premios!$A$25:$B$100,2,0)," ")</f>
        <v>3072.5</v>
      </c>
    </row>
    <row r="148" customFormat="false" ht="15" hidden="false" customHeight="false" outlineLevel="0" collapsed="false">
      <c r="B148" s="7" t="n">
        <v>4225106380737</v>
      </c>
      <c r="C148" s="8" t="n">
        <v>6308.12</v>
      </c>
      <c r="D148" s="6" t="s">
        <v>8</v>
      </c>
      <c r="E148" s="6" t="n">
        <v>407010386</v>
      </c>
      <c r="F148" s="0" t="n">
        <f aca="false">IFERROR(VLOOKUP(E148,premios!$A$25:$B$100,2,0)," ")</f>
        <v>3072.5</v>
      </c>
    </row>
    <row r="149" customFormat="false" ht="15" hidden="false" customHeight="false" outlineLevel="0" collapsed="false">
      <c r="B149" s="7" t="n">
        <v>4225106380748</v>
      </c>
      <c r="C149" s="8" t="n">
        <v>6153</v>
      </c>
      <c r="D149" s="6" t="s">
        <v>8</v>
      </c>
      <c r="E149" s="6" t="n">
        <v>407010386</v>
      </c>
      <c r="F149" s="0" t="n">
        <f aca="false">IFERROR(VLOOKUP(E149,premios!$A$25:$B$100,2,0)," ")</f>
        <v>3072.5</v>
      </c>
    </row>
    <row r="150" customFormat="false" ht="15" hidden="false" customHeight="false" outlineLevel="0" collapsed="false">
      <c r="B150" s="7" t="n">
        <v>4225106380759</v>
      </c>
      <c r="C150" s="8" t="n">
        <v>6153</v>
      </c>
      <c r="D150" s="6" t="s">
        <v>8</v>
      </c>
      <c r="E150" s="6" t="n">
        <v>407010386</v>
      </c>
      <c r="F150" s="0" t="n">
        <f aca="false">IFERROR(VLOOKUP(E150,premios!$A$25:$B$100,2,0)," ")</f>
        <v>3072.5</v>
      </c>
    </row>
    <row r="151" customFormat="false" ht="15" hidden="false" customHeight="false" outlineLevel="0" collapsed="false">
      <c r="B151" s="7" t="n">
        <v>4225106380760</v>
      </c>
      <c r="C151" s="8" t="n">
        <v>6153</v>
      </c>
      <c r="D151" s="6" t="s">
        <v>8</v>
      </c>
      <c r="E151" s="6" t="n">
        <v>407010386</v>
      </c>
      <c r="F151" s="0" t="n">
        <f aca="false">IFERROR(VLOOKUP(E151,premios!$A$25:$B$100,2,0)," ")</f>
        <v>3072.5</v>
      </c>
    </row>
    <row r="152" customFormat="false" ht="15" hidden="false" customHeight="false" outlineLevel="0" collapsed="false">
      <c r="B152" s="7" t="n">
        <v>4225106380770</v>
      </c>
      <c r="C152" s="8" t="n">
        <v>6153</v>
      </c>
      <c r="D152" s="6" t="s">
        <v>8</v>
      </c>
      <c r="E152" s="6" t="n">
        <v>407010386</v>
      </c>
      <c r="F152" s="0" t="n">
        <f aca="false">IFERROR(VLOOKUP(E152,premios!$A$25:$B$100,2,0)," ")</f>
        <v>3072.5</v>
      </c>
    </row>
    <row r="153" customFormat="false" ht="15" hidden="false" customHeight="false" outlineLevel="0" collapsed="false">
      <c r="B153" s="7" t="n">
        <v>4225106380781</v>
      </c>
      <c r="C153" s="8" t="n">
        <v>6153</v>
      </c>
      <c r="D153" s="6" t="s">
        <v>8</v>
      </c>
      <c r="E153" s="6" t="n">
        <v>407010386</v>
      </c>
      <c r="F153" s="0" t="n">
        <f aca="false">IFERROR(VLOOKUP(E153,premios!$A$25:$B$100,2,0)," ")</f>
        <v>3072.5</v>
      </c>
    </row>
    <row r="154" customFormat="false" ht="15" hidden="false" customHeight="false" outlineLevel="0" collapsed="false">
      <c r="B154" s="7" t="n">
        <v>4225106380792</v>
      </c>
      <c r="C154" s="8" t="n">
        <v>6164.02</v>
      </c>
      <c r="D154" s="6" t="s">
        <v>8</v>
      </c>
      <c r="E154" s="6" t="n">
        <v>407010386</v>
      </c>
      <c r="F154" s="0" t="n">
        <f aca="false">IFERROR(VLOOKUP(E154,premios!$A$25:$B$100,2,0)," ")</f>
        <v>3072.5</v>
      </c>
    </row>
    <row r="155" customFormat="false" ht="15" hidden="false" customHeight="false" outlineLevel="0" collapsed="false">
      <c r="B155" s="7" t="n">
        <v>4225106380803</v>
      </c>
      <c r="C155" s="8" t="n">
        <v>6401.57</v>
      </c>
      <c r="D155" s="6" t="s">
        <v>8</v>
      </c>
      <c r="E155" s="6" t="n">
        <v>407010386</v>
      </c>
      <c r="F155" s="0" t="n">
        <f aca="false">IFERROR(VLOOKUP(E155,premios!$A$25:$B$100,2,0)," ")</f>
        <v>3072.5</v>
      </c>
    </row>
    <row r="156" customFormat="false" ht="15" hidden="false" customHeight="false" outlineLevel="0" collapsed="false">
      <c r="B156" s="7" t="n">
        <v>4225106380814</v>
      </c>
      <c r="C156" s="8" t="n">
        <v>6164.02</v>
      </c>
      <c r="D156" s="6" t="s">
        <v>8</v>
      </c>
      <c r="E156" s="6" t="n">
        <v>407010386</v>
      </c>
      <c r="F156" s="0" t="n">
        <f aca="false">IFERROR(VLOOKUP(E156,premios!$A$25:$B$100,2,0)," ")</f>
        <v>3072.5</v>
      </c>
    </row>
    <row r="157" customFormat="false" ht="15" hidden="false" customHeight="false" outlineLevel="0" collapsed="false">
      <c r="B157" s="7" t="n">
        <v>4225106380825</v>
      </c>
      <c r="C157" s="8" t="n">
        <v>6175.04</v>
      </c>
      <c r="D157" s="6" t="s">
        <v>8</v>
      </c>
      <c r="E157" s="6" t="n">
        <v>407010386</v>
      </c>
      <c r="F157" s="0" t="n">
        <f aca="false">IFERROR(VLOOKUP(E157,premios!$A$25:$B$100,2,0)," ")</f>
        <v>3072.5</v>
      </c>
    </row>
    <row r="158" customFormat="false" ht="15" hidden="false" customHeight="false" outlineLevel="0" collapsed="false">
      <c r="B158" s="7" t="n">
        <v>4225106380836</v>
      </c>
      <c r="C158" s="8" t="n">
        <v>6156.02</v>
      </c>
      <c r="D158" s="6" t="s">
        <v>8</v>
      </c>
      <c r="E158" s="6" t="n">
        <v>407010386</v>
      </c>
      <c r="F158" s="0" t="n">
        <f aca="false">IFERROR(VLOOKUP(E158,premios!$A$25:$B$100,2,0)," ")</f>
        <v>3072.5</v>
      </c>
    </row>
    <row r="159" customFormat="false" ht="15" hidden="false" customHeight="false" outlineLevel="0" collapsed="false">
      <c r="B159" s="7" t="n">
        <v>4225106382189</v>
      </c>
      <c r="C159" s="8" t="n">
        <v>6186.06</v>
      </c>
      <c r="D159" s="6" t="s">
        <v>8</v>
      </c>
      <c r="E159" s="6" t="n">
        <v>407010386</v>
      </c>
      <c r="F159" s="0" t="n">
        <f aca="false">IFERROR(VLOOKUP(E159,premios!$A$25:$B$100,2,0)," ")</f>
        <v>3072.5</v>
      </c>
    </row>
    <row r="160" customFormat="false" ht="15" hidden="false" customHeight="false" outlineLevel="0" collapsed="false">
      <c r="B160" s="7" t="n">
        <v>4225106390406</v>
      </c>
      <c r="C160" s="8" t="n">
        <v>6316.12</v>
      </c>
      <c r="D160" s="6" t="s">
        <v>8</v>
      </c>
      <c r="E160" s="6" t="n">
        <v>407010386</v>
      </c>
      <c r="F160" s="0" t="n">
        <f aca="false">IFERROR(VLOOKUP(E160,premios!$A$25:$B$100,2,0)," ")</f>
        <v>3072.5</v>
      </c>
    </row>
    <row r="161" customFormat="false" ht="15" hidden="false" customHeight="false" outlineLevel="0" collapsed="false">
      <c r="B161" s="10"/>
    </row>
    <row r="162" customFormat="false" ht="15" hidden="false" customHeight="false" outlineLevel="0" collapsed="false">
      <c r="A162" s="0" t="n">
        <v>6048692</v>
      </c>
      <c r="B162" s="7" t="n">
        <v>4225104402618</v>
      </c>
      <c r="C162" s="8" t="n">
        <v>2557.62</v>
      </c>
      <c r="D162" s="6" t="s">
        <v>8</v>
      </c>
      <c r="E162" s="6" t="n">
        <v>406030090</v>
      </c>
      <c r="F162" s="15" t="str">
        <f aca="false">IFERROR(VLOOKUP(E162,premios!$A$1:$B$24,2,0)," ")</f>
        <v> </v>
      </c>
      <c r="G162" s="8"/>
      <c r="H162" s="8" t="n">
        <f aca="false">SUM(C162:C172)</f>
        <v>88519.49</v>
      </c>
      <c r="I162" s="16" t="n">
        <f aca="false">SUM(F168:F170)</f>
        <v>3197.71</v>
      </c>
      <c r="J162" s="9" t="n">
        <f aca="false">SUM(H162:I162)</f>
        <v>91717.2</v>
      </c>
    </row>
    <row r="163" customFormat="false" ht="15" hidden="false" customHeight="false" outlineLevel="0" collapsed="false">
      <c r="B163" s="10" t="n">
        <v>4225104480828</v>
      </c>
      <c r="C163" s="11" t="n">
        <v>4937.25</v>
      </c>
      <c r="F163" s="15" t="str">
        <f aca="false">IFERROR(VLOOKUP(E163,premios!$A$1:$B$24,2,0)," ")</f>
        <v> </v>
      </c>
    </row>
    <row r="164" customFormat="false" ht="15" hidden="false" customHeight="false" outlineLevel="0" collapsed="false">
      <c r="B164" s="10" t="n">
        <v>4225104544474</v>
      </c>
      <c r="C164" s="11" t="n">
        <v>28328.24</v>
      </c>
      <c r="F164" s="15" t="str">
        <f aca="false">IFERROR(VLOOKUP(E164,premios!$A$1:$B$24,2,0)," ")</f>
        <v> </v>
      </c>
    </row>
    <row r="165" customFormat="false" ht="15" hidden="false" customHeight="false" outlineLevel="0" collapsed="false">
      <c r="B165" s="10" t="n">
        <v>4225104573624</v>
      </c>
      <c r="C165" s="11" t="n">
        <v>3909.59</v>
      </c>
      <c r="F165" s="15" t="str">
        <f aca="false">IFERROR(VLOOKUP(E165,premios!$A$1:$B$24,2,0)," ")</f>
        <v> </v>
      </c>
    </row>
    <row r="166" customFormat="false" ht="15" hidden="false" customHeight="false" outlineLevel="0" collapsed="false">
      <c r="B166" s="10" t="n">
        <v>4225104582006</v>
      </c>
      <c r="C166" s="11" t="n">
        <v>26906.14</v>
      </c>
      <c r="F166" s="15" t="str">
        <f aca="false">IFERROR(VLOOKUP(E166,premios!$A$1:$B$24,2,0)," ")</f>
        <v> </v>
      </c>
    </row>
    <row r="167" customFormat="false" ht="15" hidden="false" customHeight="false" outlineLevel="0" collapsed="false">
      <c r="B167" s="10" t="n">
        <v>4225104594777</v>
      </c>
      <c r="C167" s="11" t="n">
        <v>1587.76</v>
      </c>
      <c r="F167" s="15" t="str">
        <f aca="false">IFERROR(VLOOKUP(E167,premios!$A$1:$B$24,2,0)," ")</f>
        <v> </v>
      </c>
    </row>
    <row r="168" customFormat="false" ht="15" hidden="false" customHeight="false" outlineLevel="0" collapsed="false">
      <c r="B168" s="7" t="n">
        <v>4225104596922</v>
      </c>
      <c r="C168" s="8" t="n">
        <v>3798.82</v>
      </c>
      <c r="D168" s="6" t="s">
        <v>8</v>
      </c>
      <c r="E168" s="6" t="n">
        <v>406050015</v>
      </c>
      <c r="F168" s="15" t="n">
        <f aca="false">IFERROR(VLOOKUP(E168,premios!$A$1:$B$24,2,0)," ")</f>
        <v>875.965</v>
      </c>
    </row>
    <row r="169" customFormat="false" ht="15" hidden="false" customHeight="false" outlineLevel="0" collapsed="false">
      <c r="B169" s="7" t="n">
        <v>4225104596944</v>
      </c>
      <c r="C169" s="8" t="n">
        <v>6078.08</v>
      </c>
      <c r="D169" s="6" t="s">
        <v>8</v>
      </c>
      <c r="E169" s="6" t="n">
        <v>406050066</v>
      </c>
      <c r="F169" s="15" t="n">
        <f aca="false">IFERROR(VLOOKUP(E169,premios!$A$1:$B$24,2,0)," ")</f>
        <v>1445.78</v>
      </c>
    </row>
    <row r="170" customFormat="false" ht="15" hidden="false" customHeight="false" outlineLevel="0" collapsed="false">
      <c r="B170" s="7" t="n">
        <v>4225104596966</v>
      </c>
      <c r="C170" s="8" t="n">
        <v>3714.82</v>
      </c>
      <c r="D170" s="6" t="s">
        <v>8</v>
      </c>
      <c r="E170" s="6" t="n">
        <v>406050015</v>
      </c>
      <c r="F170" s="15" t="n">
        <f aca="false">IFERROR(VLOOKUP(E170,premios!$A$1:$B$24,2,0)," ")</f>
        <v>875.965</v>
      </c>
    </row>
    <row r="171" customFormat="false" ht="15" hidden="false" customHeight="false" outlineLevel="0" collapsed="false">
      <c r="B171" s="10" t="n">
        <v>4225104608065</v>
      </c>
      <c r="C171" s="11" t="n">
        <v>4711.97</v>
      </c>
    </row>
    <row r="172" customFormat="false" ht="15" hidden="false" customHeight="false" outlineLevel="0" collapsed="false">
      <c r="B172" s="7" t="n">
        <v>4225104619659</v>
      </c>
      <c r="C172" s="8" t="n">
        <v>1989.2</v>
      </c>
      <c r="D172" s="6" t="s">
        <v>8</v>
      </c>
      <c r="E172" s="6" t="n">
        <v>406030057</v>
      </c>
      <c r="F172" s="15" t="str">
        <f aca="false">IFERROR(VLOOKUP(E172,premios!$A$1:$B$24,2,0)," ")</f>
        <v> </v>
      </c>
    </row>
    <row r="173" customFormat="false" ht="15" hidden="false" customHeight="false" outlineLevel="0" collapsed="false">
      <c r="B173" s="7"/>
      <c r="C173" s="8"/>
      <c r="D173" s="6"/>
      <c r="E173" s="6"/>
    </row>
    <row r="174" customFormat="false" ht="15" hidden="false" customHeight="false" outlineLevel="0" collapsed="false">
      <c r="A174" s="0" t="n">
        <v>6680305</v>
      </c>
      <c r="B174" s="10" t="n">
        <v>4225500925514</v>
      </c>
    </row>
    <row r="175" customFormat="false" ht="15" hidden="false" customHeight="false" outlineLevel="0" collapsed="false">
      <c r="B175" s="10" t="n">
        <v>4225500934094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6953125" defaultRowHeight="15" zeroHeight="false" outlineLevelRow="0" outlineLevelCol="0"/>
  <cols>
    <col collapsed="false" customWidth="true" hidden="false" outlineLevel="0" max="1" min="1" style="10" width="14.15"/>
    <col collapsed="false" customWidth="true" hidden="false" outlineLevel="0" max="2" min="2" style="0" width="18"/>
    <col collapsed="false" customWidth="true" hidden="false" outlineLevel="0" max="3" min="3" style="0" width="14.28"/>
    <col collapsed="false" customWidth="true" hidden="false" outlineLevel="0" max="4" min="4" style="0" width="18"/>
    <col collapsed="false" customWidth="true" hidden="false" outlineLevel="0" max="7" min="5" style="0" width="10"/>
    <col collapsed="false" customWidth="true" hidden="false" outlineLevel="0" max="8" min="8" style="0" width="25.14"/>
    <col collapsed="false" customWidth="true" hidden="false" outlineLevel="0" max="9" min="9" style="0" width="14.28"/>
  </cols>
  <sheetData>
    <row r="1" customFormat="false" ht="15" hidden="false" customHeight="false" outlineLevel="0" collapsed="false">
      <c r="A1" s="7" t="s">
        <v>9</v>
      </c>
      <c r="B1" s="6" t="s">
        <v>10</v>
      </c>
      <c r="C1" s="6" t="s">
        <v>11</v>
      </c>
      <c r="D1" s="6" t="s">
        <v>12</v>
      </c>
      <c r="E1" s="6"/>
      <c r="F1" s="6"/>
      <c r="G1" s="6" t="s">
        <v>13</v>
      </c>
      <c r="H1" s="6" t="s">
        <v>14</v>
      </c>
    </row>
    <row r="2" customFormat="false" ht="15" hidden="false" customHeight="false" outlineLevel="0" collapsed="false">
      <c r="A2" s="17" t="n">
        <v>2411393</v>
      </c>
      <c r="B2" s="18" t="s">
        <v>15</v>
      </c>
      <c r="C2" s="19"/>
      <c r="D2" s="19"/>
      <c r="E2" s="19"/>
      <c r="F2" s="19"/>
      <c r="G2" s="19"/>
      <c r="H2" s="19"/>
      <c r="I2" s="19"/>
    </row>
    <row r="3" customFormat="false" ht="15" hidden="false" customHeight="false" outlineLevel="0" collapsed="false">
      <c r="A3" s="10" t="n">
        <v>4225100593384</v>
      </c>
      <c r="B3" s="10" t="n">
        <v>406010609</v>
      </c>
      <c r="C3" s="11" t="n">
        <v>58076.27</v>
      </c>
      <c r="D3" s="0" t="e">
        <f aca="false">VLOOKUP(A3,'202511'!$B$3:$B$175,1,0)</f>
        <v>#N/A</v>
      </c>
      <c r="G3" s="0" t="str">
        <f aca="false">VLOOKUP(A3,'BD-202512'!$A$2:$E$156,5,0)</f>
        <v>Eletivo</v>
      </c>
    </row>
    <row r="5" customFormat="false" ht="15" hidden="false" customHeight="false" outlineLevel="0" collapsed="false">
      <c r="A5" s="17" t="n">
        <v>2537788</v>
      </c>
      <c r="B5" s="18" t="s">
        <v>16</v>
      </c>
      <c r="C5" s="20" t="n">
        <f aca="false">SUM(C6:C41)</f>
        <v>548532.16</v>
      </c>
      <c r="D5" s="19"/>
      <c r="E5" s="19"/>
      <c r="F5" s="19"/>
      <c r="G5" s="19"/>
      <c r="H5" s="19"/>
      <c r="I5" s="19"/>
    </row>
    <row r="6" customFormat="false" ht="15" hidden="false" customHeight="false" outlineLevel="0" collapsed="false">
      <c r="A6" s="10" t="n">
        <v>4225100523567</v>
      </c>
      <c r="B6" s="0" t="n">
        <v>406010820</v>
      </c>
      <c r="C6" s="11" t="n">
        <v>25250.24</v>
      </c>
      <c r="D6" s="0" t="e">
        <f aca="false">VLOOKUP(A6,'202511'!$B$3:$B$175,1,0)</f>
        <v>#N/A</v>
      </c>
      <c r="G6" s="0" t="str">
        <f aca="false">VLOOKUP(A6,'BD-202512'!$A$2:$E$156,5,0)</f>
        <v>Urgência</v>
      </c>
    </row>
    <row r="7" customFormat="false" ht="15" hidden="false" customHeight="false" outlineLevel="0" collapsed="false">
      <c r="A7" s="10" t="n">
        <v>4225100524359</v>
      </c>
      <c r="B7" s="0" t="n">
        <v>406010650</v>
      </c>
      <c r="C7" s="11" t="n">
        <v>8688.77</v>
      </c>
      <c r="D7" s="0" t="e">
        <f aca="false">VLOOKUP(A7,'202511'!$B$3:$B$175,1,0)</f>
        <v>#N/A</v>
      </c>
      <c r="G7" s="0" t="str">
        <f aca="false">VLOOKUP(A7,'BD-202512'!$A$2:$E$156,5,0)</f>
        <v>Urgência</v>
      </c>
    </row>
    <row r="8" customFormat="false" ht="15" hidden="false" customHeight="false" outlineLevel="0" collapsed="false">
      <c r="A8" s="10" t="n">
        <v>4225100525877</v>
      </c>
      <c r="B8" s="0" t="n">
        <v>406010935</v>
      </c>
      <c r="C8" s="11" t="n">
        <v>20786.66</v>
      </c>
      <c r="D8" s="0" t="e">
        <f aca="false">VLOOKUP(A8,'202511'!$B$3:$B$175,1,0)</f>
        <v>#N/A</v>
      </c>
      <c r="G8" s="0" t="str">
        <f aca="false">VLOOKUP(A8,'BD-202512'!$A$2:$E$156,5,0)</f>
        <v>Urgência</v>
      </c>
    </row>
    <row r="9" customFormat="false" ht="15" hidden="false" customHeight="false" outlineLevel="0" collapsed="false">
      <c r="A9" s="10" t="n">
        <v>4225100527791</v>
      </c>
      <c r="B9" s="0" t="n">
        <v>406040052</v>
      </c>
      <c r="C9" s="11" t="n">
        <v>2080.71</v>
      </c>
      <c r="D9" s="0" t="e">
        <f aca="false">VLOOKUP(A9,'202511'!$B$3:$B$175,1,0)</f>
        <v>#N/A</v>
      </c>
      <c r="G9" s="0" t="str">
        <f aca="false">VLOOKUP(A9,'BD-202512'!$A$2:$E$156,5,0)</f>
        <v>Urgência</v>
      </c>
    </row>
    <row r="10" customFormat="false" ht="15" hidden="false" customHeight="false" outlineLevel="0" collapsed="false">
      <c r="A10" s="10" t="n">
        <v>4225100530717</v>
      </c>
      <c r="B10" s="0" t="n">
        <v>406030049</v>
      </c>
      <c r="C10" s="11" t="n">
        <v>9197.55</v>
      </c>
      <c r="D10" s="0" t="e">
        <f aca="false">VLOOKUP(A10,'202511'!$B$3:$B$175,1,0)</f>
        <v>#N/A</v>
      </c>
      <c r="G10" s="0" t="str">
        <f aca="false">VLOOKUP(A10,'BD-202512'!$A$2:$E$156,5,0)</f>
        <v>Urgência</v>
      </c>
    </row>
    <row r="11" customFormat="false" ht="15" hidden="false" customHeight="false" outlineLevel="0" collapsed="false">
      <c r="A11" s="10" t="n">
        <v>4225100542366</v>
      </c>
      <c r="B11" s="0" t="n">
        <v>406020302</v>
      </c>
      <c r="C11" s="11" t="n">
        <v>5166.45</v>
      </c>
      <c r="D11" s="0" t="e">
        <f aca="false">VLOOKUP(A11,'202511'!$B$3:$B$175,1,0)</f>
        <v>#N/A</v>
      </c>
      <c r="G11" s="0" t="str">
        <f aca="false">VLOOKUP(A11,'BD-202512'!$A$2:$E$156,5,0)</f>
        <v>Urgência</v>
      </c>
    </row>
    <row r="12" customFormat="false" ht="15" hidden="false" customHeight="false" outlineLevel="0" collapsed="false">
      <c r="A12" s="10" t="n">
        <v>4225100548185</v>
      </c>
      <c r="B12" s="0" t="n">
        <v>406010935</v>
      </c>
      <c r="C12" s="11" t="n">
        <v>22695.84</v>
      </c>
      <c r="D12" s="0" t="e">
        <f aca="false">VLOOKUP(A12,'202511'!$B$3:$B$175,1,0)</f>
        <v>#N/A</v>
      </c>
      <c r="G12" s="0" t="str">
        <f aca="false">VLOOKUP(A12,'BD-202512'!$A$2:$E$156,5,0)</f>
        <v>Urgência</v>
      </c>
    </row>
    <row r="13" customFormat="false" ht="15" hidden="false" customHeight="false" outlineLevel="0" collapsed="false">
      <c r="A13" s="10" t="n">
        <v>4225100571252</v>
      </c>
      <c r="B13" s="0" t="n">
        <v>406040052</v>
      </c>
      <c r="C13" s="11" t="n">
        <v>2307.77</v>
      </c>
      <c r="D13" s="0" t="e">
        <f aca="false">VLOOKUP(A13,'202511'!$B$3:$B$175,1,0)</f>
        <v>#N/A</v>
      </c>
      <c r="G13" s="0" t="str">
        <f aca="false">VLOOKUP(A13,'BD-202512'!$A$2:$E$156,5,0)</f>
        <v>Urgência</v>
      </c>
    </row>
    <row r="14" customFormat="false" ht="15" hidden="false" customHeight="false" outlineLevel="0" collapsed="false">
      <c r="A14" s="10" t="n">
        <v>4225100572682</v>
      </c>
      <c r="B14" s="0" t="n">
        <v>406040052</v>
      </c>
      <c r="C14" s="11" t="n">
        <v>2260.17</v>
      </c>
      <c r="D14" s="0" t="e">
        <f aca="false">VLOOKUP(A14,'202511'!$B$3:$B$175,1,0)</f>
        <v>#N/A</v>
      </c>
      <c r="G14" s="0" t="str">
        <f aca="false">VLOOKUP(A14,'BD-202512'!$A$2:$E$156,5,0)</f>
        <v>Urgência</v>
      </c>
    </row>
    <row r="15" customFormat="false" ht="15" hidden="false" customHeight="false" outlineLevel="0" collapsed="false">
      <c r="A15" s="10" t="n">
        <v>4225100573760</v>
      </c>
      <c r="B15" s="0" t="n">
        <v>415020034</v>
      </c>
      <c r="C15" s="11" t="n">
        <v>4343.9</v>
      </c>
      <c r="D15" s="0" t="e">
        <f aca="false">VLOOKUP(A15,'202511'!$B$3:$B$175,1,0)</f>
        <v>#N/A</v>
      </c>
      <c r="G15" s="0" t="str">
        <f aca="false">VLOOKUP(A15,'BD-202512'!$A$2:$E$156,5,0)</f>
        <v>Urgência</v>
      </c>
    </row>
    <row r="16" customFormat="false" ht="15" hidden="false" customHeight="false" outlineLevel="0" collapsed="false">
      <c r="A16" s="10" t="n">
        <v>4225100580899</v>
      </c>
      <c r="B16" s="0" t="n">
        <v>415020034</v>
      </c>
      <c r="C16" s="11" t="n">
        <v>7789.79</v>
      </c>
      <c r="D16" s="0" t="e">
        <f aca="false">VLOOKUP(A16,'202511'!$B$3:$B$175,1,0)</f>
        <v>#N/A</v>
      </c>
      <c r="G16" s="0" t="str">
        <f aca="false">VLOOKUP(A16,'BD-202512'!$A$2:$E$156,5,0)</f>
        <v>Eletivo</v>
      </c>
    </row>
    <row r="17" customFormat="false" ht="15" hidden="false" customHeight="false" outlineLevel="0" collapsed="false">
      <c r="A17" s="10" t="n">
        <v>4225103613852</v>
      </c>
      <c r="B17" s="0" t="n">
        <v>406030049</v>
      </c>
      <c r="C17" s="11" t="n">
        <v>4779.77</v>
      </c>
      <c r="D17" s="0" t="e">
        <f aca="false">VLOOKUP(A17,'202511'!$B$3:$B$175,1,0)</f>
        <v>#N/A</v>
      </c>
      <c r="G17" s="0" t="str">
        <f aca="false">VLOOKUP(A17,'BD-202512'!$A$2:$E$156,5,0)</f>
        <v>Urgência</v>
      </c>
    </row>
    <row r="18" customFormat="false" ht="15" hidden="false" customHeight="false" outlineLevel="0" collapsed="false">
      <c r="A18" s="10" t="n">
        <v>4225103614061</v>
      </c>
      <c r="B18" s="0" t="n">
        <v>406040052</v>
      </c>
      <c r="C18" s="11" t="n">
        <v>2357.56</v>
      </c>
      <c r="D18" s="0" t="e">
        <f aca="false">VLOOKUP(A18,'202511'!$B$3:$B$175,1,0)</f>
        <v>#N/A</v>
      </c>
      <c r="G18" s="0" t="str">
        <f aca="false">VLOOKUP(A18,'BD-202512'!$A$2:$E$156,5,0)</f>
        <v>Urgência</v>
      </c>
    </row>
    <row r="19" customFormat="false" ht="15" hidden="false" customHeight="false" outlineLevel="0" collapsed="false">
      <c r="A19" s="10" t="n">
        <v>4225103622047</v>
      </c>
      <c r="B19" s="0" t="n">
        <v>406030022</v>
      </c>
      <c r="C19" s="11" t="n">
        <v>7226.15</v>
      </c>
      <c r="D19" s="0" t="e">
        <f aca="false">VLOOKUP(A19,'202511'!$B$3:$B$175,1,0)</f>
        <v>#N/A</v>
      </c>
      <c r="G19" s="0" t="str">
        <f aca="false">VLOOKUP(A19,'BD-202512'!$A$2:$E$156,5,0)</f>
        <v>Urgência</v>
      </c>
    </row>
    <row r="20" customFormat="false" ht="15" hidden="false" customHeight="false" outlineLevel="0" collapsed="false">
      <c r="A20" s="10" t="n">
        <v>4225103625006</v>
      </c>
      <c r="B20" s="0" t="n">
        <v>406030030</v>
      </c>
      <c r="C20" s="11" t="n">
        <v>7166.17</v>
      </c>
      <c r="D20" s="0" t="e">
        <f aca="false">VLOOKUP(A20,'202511'!$B$3:$B$175,1,0)</f>
        <v>#N/A</v>
      </c>
      <c r="G20" s="0" t="str">
        <f aca="false">VLOOKUP(A20,'BD-202512'!$A$2:$E$156,5,0)</f>
        <v>Eletivo</v>
      </c>
    </row>
    <row r="21" customFormat="false" ht="15" hidden="false" customHeight="false" outlineLevel="0" collapsed="false">
      <c r="A21" s="10" t="n">
        <v>4225103643035</v>
      </c>
      <c r="B21" s="0" t="n">
        <v>406010820</v>
      </c>
      <c r="C21" s="11" t="n">
        <v>42960.08</v>
      </c>
      <c r="D21" s="0" t="e">
        <f aca="false">VLOOKUP(A21,'202511'!$B$3:$B$175,1,0)</f>
        <v>#N/A</v>
      </c>
      <c r="G21" s="0" t="str">
        <f aca="false">VLOOKUP(A21,'BD-202512'!$A$2:$E$156,5,0)</f>
        <v>Urgência</v>
      </c>
    </row>
    <row r="22" customFormat="false" ht="15" hidden="false" customHeight="false" outlineLevel="0" collapsed="false">
      <c r="A22" s="10" t="n">
        <v>4225103645224</v>
      </c>
      <c r="B22" s="0" t="n">
        <v>406010811</v>
      </c>
      <c r="C22" s="11" t="n">
        <v>24777.19</v>
      </c>
      <c r="D22" s="0" t="e">
        <f aca="false">VLOOKUP(A22,'202511'!$B$3:$B$175,1,0)</f>
        <v>#N/A</v>
      </c>
      <c r="G22" s="0" t="str">
        <f aca="false">VLOOKUP(A22,'BD-202512'!$A$2:$E$156,5,0)</f>
        <v>Urgência</v>
      </c>
    </row>
    <row r="23" customFormat="false" ht="15" hidden="false" customHeight="false" outlineLevel="0" collapsed="false">
      <c r="A23" s="10" t="n">
        <v>4225103647754</v>
      </c>
      <c r="B23" s="0" t="n">
        <v>406040168</v>
      </c>
      <c r="C23" s="11" t="n">
        <v>6635.11</v>
      </c>
      <c r="D23" s="0" t="e">
        <f aca="false">VLOOKUP(A23,'202511'!$B$3:$B$175,1,0)</f>
        <v>#N/A</v>
      </c>
      <c r="G23" s="0" t="str">
        <f aca="false">VLOOKUP(A23,'BD-202512'!$A$2:$E$156,5,0)</f>
        <v>Urgência</v>
      </c>
    </row>
    <row r="24" customFormat="false" ht="15" hidden="false" customHeight="false" outlineLevel="0" collapsed="false">
      <c r="A24" s="10" t="n">
        <v>4225103659910</v>
      </c>
      <c r="B24" s="0" t="n">
        <v>406011206</v>
      </c>
      <c r="C24" s="11" t="n">
        <v>26642.87</v>
      </c>
      <c r="D24" s="0" t="e">
        <f aca="false">VLOOKUP(A24,'202511'!$B$3:$B$175,1,0)</f>
        <v>#N/A</v>
      </c>
      <c r="G24" s="0" t="str">
        <f aca="false">VLOOKUP(A24,'BD-202512'!$A$2:$E$156,5,0)</f>
        <v>Urgência</v>
      </c>
    </row>
    <row r="25" customFormat="false" ht="15" hidden="false" customHeight="false" outlineLevel="0" collapsed="false">
      <c r="A25" s="10" t="n">
        <v>4225105864089</v>
      </c>
      <c r="B25" s="0" t="n">
        <v>406010935</v>
      </c>
      <c r="C25" s="11" t="n">
        <v>26296.33</v>
      </c>
      <c r="D25" s="0" t="e">
        <f aca="false">VLOOKUP(A25,'202511'!$B$3:$B$175,1,0)</f>
        <v>#N/A</v>
      </c>
      <c r="G25" s="0" t="str">
        <f aca="false">VLOOKUP(A25,'BD-202512'!$A$2:$E$156,5,0)</f>
        <v>Urgência</v>
      </c>
    </row>
    <row r="26" customFormat="false" ht="15" hidden="false" customHeight="false" outlineLevel="0" collapsed="false">
      <c r="A26" s="10" t="n">
        <v>4225105867070</v>
      </c>
      <c r="B26" s="0" t="n">
        <v>406010935</v>
      </c>
      <c r="C26" s="11" t="n">
        <v>25064.79</v>
      </c>
      <c r="D26" s="0" t="e">
        <f aca="false">VLOOKUP(A26,'202511'!$B$3:$B$175,1,0)</f>
        <v>#N/A</v>
      </c>
      <c r="G26" s="0" t="str">
        <f aca="false">VLOOKUP(A26,'BD-202512'!$A$2:$E$156,5,0)</f>
        <v>Urgência</v>
      </c>
    </row>
    <row r="27" customFormat="false" ht="15" hidden="false" customHeight="false" outlineLevel="0" collapsed="false">
      <c r="A27" s="10" t="n">
        <v>4225105868159</v>
      </c>
      <c r="B27" s="0" t="n">
        <v>406010935</v>
      </c>
      <c r="C27" s="11" t="n">
        <v>28679.86</v>
      </c>
      <c r="D27" s="0" t="e">
        <f aca="false">VLOOKUP(A27,'202511'!$B$3:$B$175,1,0)</f>
        <v>#N/A</v>
      </c>
      <c r="G27" s="0" t="str">
        <f aca="false">VLOOKUP(A27,'BD-202512'!$A$2:$E$156,5,0)</f>
        <v>Urgência</v>
      </c>
    </row>
    <row r="28" customFormat="false" ht="15" hidden="false" customHeight="false" outlineLevel="0" collapsed="false">
      <c r="A28" s="10" t="n">
        <v>4225105870337</v>
      </c>
      <c r="B28" s="0" t="n">
        <v>406010820</v>
      </c>
      <c r="C28" s="11" t="n">
        <v>25414.62</v>
      </c>
      <c r="D28" s="0" t="e">
        <f aca="false">VLOOKUP(A28,'202511'!$B$3:$B$175,1,0)</f>
        <v>#N/A</v>
      </c>
      <c r="G28" s="0" t="str">
        <f aca="false">VLOOKUP(A28,'BD-202512'!$A$2:$E$156,5,0)</f>
        <v>Urgência</v>
      </c>
    </row>
    <row r="29" customFormat="false" ht="15" hidden="false" customHeight="false" outlineLevel="0" collapsed="false">
      <c r="A29" s="10" t="n">
        <v>4225105877366</v>
      </c>
      <c r="B29" s="0" t="n">
        <v>406030014</v>
      </c>
      <c r="C29" s="11" t="n">
        <v>4360.13</v>
      </c>
      <c r="D29" s="0" t="e">
        <f aca="false">VLOOKUP(A29,'202511'!$B$3:$B$175,1,0)</f>
        <v>#N/A</v>
      </c>
      <c r="G29" s="0" t="str">
        <f aca="false">VLOOKUP(A29,'BD-202512'!$A$2:$E$156,5,0)</f>
        <v>Urgência</v>
      </c>
    </row>
    <row r="30" customFormat="false" ht="15" hidden="false" customHeight="false" outlineLevel="0" collapsed="false">
      <c r="A30" s="10" t="n">
        <v>4225105878895</v>
      </c>
      <c r="B30" s="0" t="n">
        <v>406010676</v>
      </c>
      <c r="C30" s="11" t="n">
        <v>6659.58</v>
      </c>
      <c r="D30" s="0" t="e">
        <f aca="false">VLOOKUP(A30,'202511'!$B$3:$B$175,1,0)</f>
        <v>#N/A</v>
      </c>
      <c r="G30" s="0" t="str">
        <f aca="false">VLOOKUP(A30,'BD-202512'!$A$2:$E$156,5,0)</f>
        <v>Urgência</v>
      </c>
    </row>
    <row r="31" customFormat="false" ht="15" hidden="false" customHeight="false" outlineLevel="0" collapsed="false">
      <c r="A31" s="10" t="n">
        <v>4225105878939</v>
      </c>
      <c r="B31" s="0" t="n">
        <v>406030030</v>
      </c>
      <c r="C31" s="11" t="n">
        <v>7148.77</v>
      </c>
      <c r="D31" s="0" t="e">
        <f aca="false">VLOOKUP(A31,'202511'!$B$3:$B$175,1,0)</f>
        <v>#N/A</v>
      </c>
      <c r="G31" s="0" t="str">
        <f aca="false">VLOOKUP(A31,'BD-202512'!$A$2:$E$156,5,0)</f>
        <v>Urgência</v>
      </c>
    </row>
    <row r="32" customFormat="false" ht="15" hidden="false" customHeight="false" outlineLevel="0" collapsed="false">
      <c r="A32" s="10" t="n">
        <v>4225106533110</v>
      </c>
      <c r="B32" s="0" t="n">
        <v>406030030</v>
      </c>
      <c r="C32" s="11" t="n">
        <v>11322.32</v>
      </c>
      <c r="D32" s="0" t="e">
        <f aca="false">VLOOKUP(A32,'202511'!$B$3:$B$175,1,0)</f>
        <v>#N/A</v>
      </c>
      <c r="G32" s="0" t="str">
        <f aca="false">VLOOKUP(A32,'BD-202512'!$A$2:$E$156,5,0)</f>
        <v>Urgência</v>
      </c>
    </row>
    <row r="33" customFormat="false" ht="15" hidden="false" customHeight="false" outlineLevel="0" collapsed="false">
      <c r="A33" s="10" t="n">
        <v>4225106536948</v>
      </c>
      <c r="B33" s="0" t="n">
        <v>406010935</v>
      </c>
      <c r="C33" s="11" t="n">
        <v>25690.3</v>
      </c>
      <c r="D33" s="0" t="e">
        <f aca="false">VLOOKUP(A33,'202511'!$B$3:$B$175,1,0)</f>
        <v>#N/A</v>
      </c>
      <c r="G33" s="0" t="str">
        <f aca="false">VLOOKUP(A33,'BD-202512'!$A$2:$E$156,5,0)</f>
        <v>Urgência</v>
      </c>
    </row>
    <row r="34" customFormat="false" ht="15" hidden="false" customHeight="false" outlineLevel="0" collapsed="false">
      <c r="A34" s="10" t="n">
        <v>4225106541359</v>
      </c>
      <c r="B34" s="0" t="n">
        <v>406030014</v>
      </c>
      <c r="C34" s="11" t="n">
        <v>13870.61</v>
      </c>
      <c r="D34" s="0" t="e">
        <f aca="false">VLOOKUP(A34,'202511'!$B$3:$B$175,1,0)</f>
        <v>#N/A</v>
      </c>
      <c r="G34" s="0" t="str">
        <f aca="false">VLOOKUP(A34,'BD-202512'!$A$2:$E$156,5,0)</f>
        <v>Urgência</v>
      </c>
    </row>
    <row r="35" customFormat="false" ht="15" hidden="false" customHeight="false" outlineLevel="0" collapsed="false">
      <c r="A35" s="10" t="n">
        <v>4225106543757</v>
      </c>
      <c r="B35" s="0" t="n">
        <v>406010935</v>
      </c>
      <c r="C35" s="11" t="n">
        <v>22929.5</v>
      </c>
      <c r="D35" s="0" t="e">
        <f aca="false">VLOOKUP(A35,'202511'!$B$3:$B$175,1,0)</f>
        <v>#N/A</v>
      </c>
      <c r="G35" s="0" t="str">
        <f aca="false">VLOOKUP(A35,'BD-202512'!$A$2:$E$156,5,0)</f>
        <v>Urgência</v>
      </c>
    </row>
    <row r="36" customFormat="false" ht="15" hidden="false" customHeight="false" outlineLevel="0" collapsed="false">
      <c r="A36" s="10" t="n">
        <v>4225106543801</v>
      </c>
      <c r="B36" s="0" t="n">
        <v>406010820</v>
      </c>
      <c r="C36" s="11" t="n">
        <v>23758.2</v>
      </c>
      <c r="D36" s="0" t="e">
        <f aca="false">VLOOKUP(A36,'202511'!$B$3:$B$175,1,0)</f>
        <v>#N/A</v>
      </c>
      <c r="G36" s="0" t="str">
        <f aca="false">VLOOKUP(A36,'BD-202512'!$A$2:$E$156,5,0)</f>
        <v>Urgência</v>
      </c>
    </row>
    <row r="37" customFormat="false" ht="15" hidden="false" customHeight="false" outlineLevel="0" collapsed="false">
      <c r="A37" s="10" t="n">
        <v>4225106545715</v>
      </c>
      <c r="B37" s="0" t="n">
        <v>406040060</v>
      </c>
      <c r="C37" s="11" t="n">
        <v>4726.41</v>
      </c>
      <c r="D37" s="0" t="e">
        <f aca="false">VLOOKUP(A37,'202511'!$B$3:$B$175,1,0)</f>
        <v>#N/A</v>
      </c>
      <c r="G37" s="0" t="str">
        <f aca="false">VLOOKUP(A37,'BD-202512'!$A$2:$E$156,5,0)</f>
        <v>Urgência</v>
      </c>
    </row>
    <row r="38" customFormat="false" ht="15" hidden="false" customHeight="false" outlineLevel="0" collapsed="false">
      <c r="A38" s="10" t="n">
        <v>4225106554581</v>
      </c>
      <c r="B38" s="0" t="n">
        <v>406010935</v>
      </c>
      <c r="C38" s="11" t="n">
        <v>27728.79</v>
      </c>
      <c r="D38" s="0" t="e">
        <f aca="false">VLOOKUP(A38,'202511'!$B$3:$B$175,1,0)</f>
        <v>#N/A</v>
      </c>
      <c r="G38" s="0" t="str">
        <f aca="false">VLOOKUP(A38,'BD-202512'!$A$2:$E$156,5,0)</f>
        <v>Eletivo</v>
      </c>
    </row>
    <row r="39" customFormat="false" ht="15" hidden="false" customHeight="false" outlineLevel="0" collapsed="false">
      <c r="A39" s="10" t="n">
        <v>4225106554691</v>
      </c>
      <c r="B39" s="0" t="n">
        <v>406010935</v>
      </c>
      <c r="C39" s="11" t="n">
        <v>27694.65</v>
      </c>
      <c r="D39" s="0" t="e">
        <f aca="false">VLOOKUP(A39,'202511'!$B$3:$B$175,1,0)</f>
        <v>#N/A</v>
      </c>
      <c r="G39" s="0" t="str">
        <f aca="false">VLOOKUP(A39,'BD-202512'!$A$2:$E$156,5,0)</f>
        <v>Urgência</v>
      </c>
    </row>
    <row r="40" customFormat="false" ht="15" hidden="false" customHeight="false" outlineLevel="0" collapsed="false">
      <c r="A40" s="10" t="n">
        <v>4225106559718</v>
      </c>
      <c r="B40" s="0" t="n">
        <v>406010935</v>
      </c>
      <c r="C40" s="11" t="n">
        <v>23006.23</v>
      </c>
      <c r="D40" s="0" t="e">
        <f aca="false">VLOOKUP(A40,'202511'!$B$3:$B$175,1,0)</f>
        <v>#N/A</v>
      </c>
      <c r="G40" s="0" t="str">
        <f aca="false">VLOOKUP(A40,'BD-202512'!$A$2:$E$156,5,0)</f>
        <v>Urgência</v>
      </c>
    </row>
    <row r="41" customFormat="false" ht="15" hidden="false" customHeight="false" outlineLevel="0" collapsed="false">
      <c r="A41" s="10" t="n">
        <v>4225106565372</v>
      </c>
      <c r="B41" s="0" t="n">
        <v>415020034</v>
      </c>
      <c r="C41" s="11" t="n">
        <v>11068.32</v>
      </c>
      <c r="D41" s="0" t="e">
        <f aca="false">VLOOKUP(A41,'202511'!$B$3:$B$175,1,0)</f>
        <v>#N/A</v>
      </c>
      <c r="G41" s="0" t="str">
        <f aca="false">VLOOKUP(A41,'BD-202512'!$A$2:$E$156,5,0)</f>
        <v>Urgência</v>
      </c>
    </row>
    <row r="43" customFormat="false" ht="15" hidden="false" customHeight="false" outlineLevel="0" collapsed="false">
      <c r="A43" s="17" t="n">
        <v>2543044</v>
      </c>
      <c r="B43" s="18" t="s">
        <v>17</v>
      </c>
      <c r="C43" s="20" t="n">
        <f aca="false">SUM(C44:C47)</f>
        <v>3230.99</v>
      </c>
    </row>
    <row r="44" customFormat="false" ht="15" hidden="false" customHeight="false" outlineLevel="0" collapsed="false">
      <c r="A44" s="21" t="n">
        <v>4225104467310</v>
      </c>
      <c r="B44" s="22" t="n">
        <v>408040254</v>
      </c>
      <c r="C44" s="23"/>
      <c r="D44" s="22" t="n">
        <f aca="false">VLOOKUP(A44,'202511'!$B$3:$B$175,1,0)</f>
        <v>4225104467310</v>
      </c>
      <c r="E44" s="22"/>
      <c r="F44" s="22" t="s">
        <v>18</v>
      </c>
      <c r="G44" s="0" t="str">
        <f aca="false">VLOOKUP(A44,'BD-202512'!$A$2:$E$156,5,0)</f>
        <v>Urgência</v>
      </c>
    </row>
    <row r="45" customFormat="false" ht="15" hidden="false" customHeight="false" outlineLevel="0" collapsed="false">
      <c r="A45" s="21" t="n">
        <v>4225104483468</v>
      </c>
      <c r="B45" s="22" t="n">
        <v>415030013</v>
      </c>
      <c r="C45" s="23"/>
      <c r="D45" s="22" t="n">
        <f aca="false">VLOOKUP(A45,'202511'!$B$3:$B$175,1,0)</f>
        <v>4225104483468</v>
      </c>
      <c r="E45" s="22" t="n">
        <v>408040076</v>
      </c>
      <c r="F45" s="22" t="s">
        <v>18</v>
      </c>
      <c r="G45" s="0" t="str">
        <f aca="false">VLOOKUP(A45,'BD-202512'!$A$2:$E$156,5,0)</f>
        <v>Urgência</v>
      </c>
    </row>
    <row r="46" customFormat="false" ht="15" hidden="false" customHeight="false" outlineLevel="0" collapsed="false">
      <c r="A46" s="21" t="n">
        <v>4225104484073</v>
      </c>
      <c r="B46" s="22" t="n">
        <v>408040254</v>
      </c>
      <c r="C46" s="23"/>
      <c r="D46" s="22" t="n">
        <f aca="false">VLOOKUP(A46,'202511'!$B$3:$B$175,1,0)</f>
        <v>4225104484073</v>
      </c>
      <c r="E46" s="22"/>
      <c r="F46" s="22" t="s">
        <v>18</v>
      </c>
      <c r="G46" s="0" t="str">
        <f aca="false">VLOOKUP(A46,'BD-202512'!$A$2:$E$156,5,0)</f>
        <v>Urgência</v>
      </c>
    </row>
    <row r="47" customFormat="false" ht="15" hidden="false" customHeight="false" outlineLevel="0" collapsed="false">
      <c r="A47" s="21" t="n">
        <v>4225501391474</v>
      </c>
      <c r="B47" s="22" t="n">
        <v>415010012</v>
      </c>
      <c r="C47" s="23" t="n">
        <v>3230.99</v>
      </c>
      <c r="D47" s="22" t="e">
        <f aca="false">VLOOKUP(A47,'202511'!$B$3:$B$175,1,0)</f>
        <v>#N/A</v>
      </c>
      <c r="E47" s="22" t="n">
        <v>408040327</v>
      </c>
      <c r="F47" s="22" t="s">
        <v>18</v>
      </c>
      <c r="G47" s="0" t="str">
        <f aca="false">VLOOKUP(A47,'BD-202512'!$A$2:$E$156,5,0)</f>
        <v>Eletivo</v>
      </c>
      <c r="H47" s="15"/>
    </row>
    <row r="49" customFormat="false" ht="15" hidden="false" customHeight="false" outlineLevel="0" collapsed="false">
      <c r="A49" s="17" t="n">
        <v>2560771</v>
      </c>
      <c r="B49" s="18" t="s">
        <v>19</v>
      </c>
      <c r="C49" s="20" t="n">
        <f aca="false">SUM(C50:C52)</f>
        <v>32543.94</v>
      </c>
    </row>
    <row r="50" customFormat="false" ht="15" hidden="false" customHeight="false" outlineLevel="0" collapsed="false">
      <c r="A50" s="10" t="n">
        <v>4225104024757</v>
      </c>
      <c r="B50" s="0" t="n">
        <v>408050063</v>
      </c>
      <c r="C50" s="11" t="n">
        <v>10938.39</v>
      </c>
      <c r="D50" s="0" t="e">
        <f aca="false">VLOOKUP(A50,'202511'!$B$3:$B$175,1,0)</f>
        <v>#N/A</v>
      </c>
      <c r="G50" s="0" t="str">
        <f aca="false">VLOOKUP(A50,'BD-202512'!$A$2:$E$156,5,0)</f>
        <v>Eletivo</v>
      </c>
      <c r="H50" s="15" t="e">
        <f aca="false">VLOOKUP(B50,premios!$A$1:$B$100,2,0)</f>
        <v>#N/A</v>
      </c>
    </row>
    <row r="51" customFormat="false" ht="15" hidden="false" customHeight="false" outlineLevel="0" collapsed="false">
      <c r="A51" s="10" t="n">
        <v>4225104024768</v>
      </c>
      <c r="B51" s="0" t="n">
        <v>408050063</v>
      </c>
      <c r="C51" s="11" t="n">
        <v>10911.17</v>
      </c>
      <c r="D51" s="0" t="e">
        <f aca="false">VLOOKUP(A51,'202511'!$B$3:$B$175,1,0)</f>
        <v>#N/A</v>
      </c>
      <c r="G51" s="0" t="str">
        <f aca="false">VLOOKUP(A51,'BD-202512'!$A$2:$E$156,5,0)</f>
        <v>Eletivo</v>
      </c>
      <c r="H51" s="15" t="e">
        <f aca="false">VLOOKUP(B51,premios!$A$1:$B$100,2,0)</f>
        <v>#N/A</v>
      </c>
    </row>
    <row r="52" customFormat="false" ht="15" hidden="false" customHeight="false" outlineLevel="0" collapsed="false">
      <c r="A52" s="10" t="n">
        <v>4225104054017</v>
      </c>
      <c r="B52" s="0" t="n">
        <v>408040076</v>
      </c>
      <c r="C52" s="11" t="n">
        <v>10694.38</v>
      </c>
      <c r="D52" s="0" t="e">
        <f aca="false">VLOOKUP(A52,'202511'!$B$3:$B$175,1,0)</f>
        <v>#N/A</v>
      </c>
      <c r="G52" s="0" t="str">
        <f aca="false">VLOOKUP(A52,'BD-202512'!$A$2:$E$156,5,0)</f>
        <v>Urgência</v>
      </c>
      <c r="H52" s="15"/>
    </row>
    <row r="54" customFormat="false" ht="15" hidden="false" customHeight="false" outlineLevel="0" collapsed="false">
      <c r="A54" s="17" t="n">
        <v>2672839</v>
      </c>
      <c r="B54" s="18" t="s">
        <v>20</v>
      </c>
      <c r="C54" s="20" t="n">
        <f aca="false">SUM(C55:C100)</f>
        <v>400871.86</v>
      </c>
      <c r="D54" s="19"/>
      <c r="E54" s="19"/>
      <c r="F54" s="19"/>
      <c r="G54" s="19"/>
      <c r="H54" s="24" t="n">
        <f aca="false">SUM(H55:H96)</f>
        <v>5474.225</v>
      </c>
      <c r="I54" s="24" t="n">
        <f aca="false">SUM(C54,H54)</f>
        <v>406346.085</v>
      </c>
    </row>
    <row r="55" customFormat="false" ht="15" hidden="false" customHeight="false" outlineLevel="0" collapsed="false">
      <c r="A55" s="10" t="n">
        <v>4225106041420</v>
      </c>
      <c r="B55" s="0" t="n">
        <v>406030049</v>
      </c>
      <c r="C55" s="11" t="n">
        <v>8339.41</v>
      </c>
      <c r="D55" s="0" t="e">
        <f aca="false">VLOOKUP(A55,'202511'!$B$3:$B$175,1,0)</f>
        <v>#N/A</v>
      </c>
      <c r="G55" s="0" t="str">
        <f aca="false">VLOOKUP(A55,'BD-202512'!$A$2:$E$156,5,0)</f>
        <v>Urgência</v>
      </c>
    </row>
    <row r="56" customFormat="false" ht="15" hidden="false" customHeight="false" outlineLevel="0" collapsed="false">
      <c r="A56" s="10" t="n">
        <v>4225106078743</v>
      </c>
      <c r="B56" s="0" t="n">
        <v>406030049</v>
      </c>
      <c r="C56" s="11" t="n">
        <v>8285.3</v>
      </c>
      <c r="D56" s="0" t="e">
        <f aca="false">VLOOKUP(A56,'202511'!$B$3:$B$175,1,0)</f>
        <v>#N/A</v>
      </c>
      <c r="G56" s="0" t="str">
        <f aca="false">VLOOKUP(A56,'BD-202512'!$A$2:$E$156,5,0)</f>
        <v>Urgência</v>
      </c>
    </row>
    <row r="57" customFormat="false" ht="15" hidden="false" customHeight="false" outlineLevel="0" collapsed="false">
      <c r="A57" s="10" t="n">
        <v>4225106081647</v>
      </c>
      <c r="B57" s="0" t="n">
        <v>406030049</v>
      </c>
      <c r="C57" s="11" t="n">
        <v>11069.16</v>
      </c>
      <c r="D57" s="0" t="e">
        <f aca="false">VLOOKUP(A57,'202511'!$B$3:$B$175,1,0)</f>
        <v>#N/A</v>
      </c>
      <c r="G57" s="0" t="str">
        <f aca="false">VLOOKUP(A57,'BD-202512'!$A$2:$E$156,5,0)</f>
        <v>Urgência</v>
      </c>
    </row>
    <row r="58" customFormat="false" ht="15" hidden="false" customHeight="false" outlineLevel="0" collapsed="false">
      <c r="A58" s="10" t="n">
        <v>4225106086685</v>
      </c>
      <c r="B58" s="0" t="n">
        <v>406030049</v>
      </c>
      <c r="C58" s="11" t="n">
        <v>7733.06</v>
      </c>
      <c r="D58" s="0" t="e">
        <f aca="false">VLOOKUP(A58,'202511'!$B$3:$B$175,1,0)</f>
        <v>#N/A</v>
      </c>
      <c r="G58" s="0" t="str">
        <f aca="false">VLOOKUP(A58,'BD-202512'!$A$2:$E$156,5,0)</f>
        <v>Urgência</v>
      </c>
    </row>
    <row r="59" customFormat="false" ht="15" hidden="false" customHeight="false" outlineLevel="0" collapsed="false">
      <c r="A59" s="10" t="n">
        <v>4225106086938</v>
      </c>
      <c r="B59" s="0" t="n">
        <v>406010676</v>
      </c>
      <c r="C59" s="11" t="n">
        <v>8582.13</v>
      </c>
      <c r="D59" s="0" t="e">
        <f aca="false">VLOOKUP(A59,'202511'!$B$3:$B$175,1,0)</f>
        <v>#N/A</v>
      </c>
      <c r="G59" s="0" t="str">
        <f aca="false">VLOOKUP(A59,'BD-202512'!$A$2:$E$156,5,0)</f>
        <v>Urgência</v>
      </c>
    </row>
    <row r="60" customFormat="false" ht="15" hidden="false" customHeight="false" outlineLevel="0" collapsed="false">
      <c r="A60" s="10" t="n">
        <v>4225106087994</v>
      </c>
      <c r="B60" s="0" t="n">
        <v>406030030</v>
      </c>
      <c r="C60" s="11" t="n">
        <v>9728.02</v>
      </c>
      <c r="D60" s="0" t="e">
        <f aca="false">VLOOKUP(A60,'202511'!$B$3:$B$175,1,0)</f>
        <v>#N/A</v>
      </c>
      <c r="G60" s="0" t="str">
        <f aca="false">VLOOKUP(A60,'BD-202512'!$A$2:$E$156,5,0)</f>
        <v>Urgência</v>
      </c>
    </row>
    <row r="61" customFormat="false" ht="15" hidden="false" customHeight="false" outlineLevel="0" collapsed="false">
      <c r="A61" s="10" t="n">
        <v>4225106088412</v>
      </c>
      <c r="B61" s="0" t="n">
        <v>406030022</v>
      </c>
      <c r="C61" s="11" t="n">
        <v>9256.09</v>
      </c>
      <c r="D61" s="0" t="e">
        <f aca="false">VLOOKUP(A61,'202511'!$B$3:$B$175,1,0)</f>
        <v>#N/A</v>
      </c>
      <c r="G61" s="0" t="str">
        <f aca="false">VLOOKUP(A61,'BD-202512'!$A$2:$E$156,5,0)</f>
        <v>Urgência</v>
      </c>
    </row>
    <row r="62" customFormat="false" ht="15" hidden="false" customHeight="false" outlineLevel="0" collapsed="false">
      <c r="A62" s="10" t="n">
        <v>4225106091646</v>
      </c>
      <c r="B62" s="0" t="n">
        <v>406010650</v>
      </c>
      <c r="C62" s="11" t="n">
        <v>10382.33</v>
      </c>
      <c r="D62" s="0" t="e">
        <f aca="false">VLOOKUP(A62,'202511'!$B$3:$B$175,1,0)</f>
        <v>#N/A</v>
      </c>
      <c r="G62" s="0" t="str">
        <f aca="false">VLOOKUP(A62,'BD-202512'!$A$2:$E$156,5,0)</f>
        <v>Urgência</v>
      </c>
    </row>
    <row r="63" customFormat="false" ht="15" hidden="false" customHeight="false" outlineLevel="0" collapsed="false">
      <c r="A63" s="10" t="n">
        <v>4225106093440</v>
      </c>
      <c r="B63" s="0" t="n">
        <v>406030049</v>
      </c>
      <c r="C63" s="11" t="n">
        <v>6547.2</v>
      </c>
      <c r="D63" s="0" t="e">
        <f aca="false">VLOOKUP(A63,'202511'!$B$3:$B$175,1,0)</f>
        <v>#N/A</v>
      </c>
      <c r="G63" s="0" t="str">
        <f aca="false">VLOOKUP(A63,'BD-202512'!$A$2:$E$156,5,0)</f>
        <v>Urgência</v>
      </c>
    </row>
    <row r="64" customFormat="false" ht="15" hidden="false" customHeight="false" outlineLevel="0" collapsed="false">
      <c r="A64" s="10" t="n">
        <v>4225106097806</v>
      </c>
      <c r="B64" s="0" t="n">
        <v>406030049</v>
      </c>
      <c r="C64" s="11" t="n">
        <v>7677.9</v>
      </c>
      <c r="D64" s="0" t="e">
        <f aca="false">VLOOKUP(A64,'202511'!$B$3:$B$175,1,0)</f>
        <v>#N/A</v>
      </c>
      <c r="G64" s="0" t="str">
        <f aca="false">VLOOKUP(A64,'BD-202512'!$A$2:$E$156,5,0)</f>
        <v>Urgência</v>
      </c>
    </row>
    <row r="65" customFormat="false" ht="15" hidden="false" customHeight="false" outlineLevel="0" collapsed="false">
      <c r="A65" s="10" t="n">
        <v>4225106097840</v>
      </c>
      <c r="B65" s="0" t="n">
        <v>406030049</v>
      </c>
      <c r="C65" s="11" t="n">
        <v>8266.25</v>
      </c>
      <c r="D65" s="0" t="e">
        <f aca="false">VLOOKUP(A65,'202511'!$B$3:$B$175,1,0)</f>
        <v>#N/A</v>
      </c>
      <c r="G65" s="0" t="str">
        <f aca="false">VLOOKUP(A65,'BD-202512'!$A$2:$E$156,5,0)</f>
        <v>Urgência</v>
      </c>
    </row>
    <row r="66" customFormat="false" ht="15" hidden="false" customHeight="false" outlineLevel="0" collapsed="false">
      <c r="A66" s="10" t="n">
        <v>4225106097861</v>
      </c>
      <c r="B66" s="0" t="n">
        <v>406030049</v>
      </c>
      <c r="C66" s="11" t="n">
        <v>8266.25</v>
      </c>
      <c r="D66" s="0" t="e">
        <f aca="false">VLOOKUP(A66,'202511'!$B$3:$B$175,1,0)</f>
        <v>#N/A</v>
      </c>
      <c r="G66" s="0" t="str">
        <f aca="false">VLOOKUP(A66,'BD-202512'!$A$2:$E$156,5,0)</f>
        <v>Urgência</v>
      </c>
    </row>
    <row r="67" customFormat="false" ht="15" hidden="false" customHeight="false" outlineLevel="0" collapsed="false">
      <c r="A67" s="10" t="n">
        <v>4225106097960</v>
      </c>
      <c r="B67" s="0" t="n">
        <v>406030022</v>
      </c>
      <c r="C67" s="11" t="n">
        <v>15906.89</v>
      </c>
      <c r="D67" s="0" t="e">
        <f aca="false">VLOOKUP(A67,'202511'!$B$3:$B$175,1,0)</f>
        <v>#N/A</v>
      </c>
      <c r="G67" s="0" t="str">
        <f aca="false">VLOOKUP(A67,'BD-202512'!$A$2:$E$156,5,0)</f>
        <v>Urgência</v>
      </c>
    </row>
    <row r="68" customFormat="false" ht="15" hidden="false" customHeight="false" outlineLevel="0" collapsed="false">
      <c r="A68" s="10" t="n">
        <v>4225106098367</v>
      </c>
      <c r="B68" s="0" t="n">
        <v>406030022</v>
      </c>
      <c r="C68" s="11" t="n">
        <v>11197.14</v>
      </c>
      <c r="D68" s="0" t="e">
        <f aca="false">VLOOKUP(A68,'202511'!$B$3:$B$175,1,0)</f>
        <v>#N/A</v>
      </c>
      <c r="G68" s="0" t="str">
        <f aca="false">VLOOKUP(A68,'BD-202512'!$A$2:$E$156,5,0)</f>
        <v>Urgência</v>
      </c>
    </row>
    <row r="69" customFormat="false" ht="15" hidden="false" customHeight="false" outlineLevel="0" collapsed="false">
      <c r="A69" s="10" t="n">
        <v>4225106104868</v>
      </c>
      <c r="B69" s="0" t="n">
        <v>406010650</v>
      </c>
      <c r="C69" s="11" t="n">
        <v>10975.98</v>
      </c>
      <c r="D69" s="0" t="e">
        <f aca="false">VLOOKUP(A69,'202511'!$B$3:$B$175,1,0)</f>
        <v>#N/A</v>
      </c>
      <c r="G69" s="0" t="str">
        <f aca="false">VLOOKUP(A69,'BD-202512'!$A$2:$E$156,5,0)</f>
        <v>Urgência</v>
      </c>
    </row>
    <row r="70" customFormat="false" ht="15" hidden="false" customHeight="false" outlineLevel="0" collapsed="false">
      <c r="A70" s="10" t="n">
        <v>4225106105968</v>
      </c>
      <c r="B70" s="0" t="n">
        <v>406030030</v>
      </c>
      <c r="C70" s="11" t="n">
        <v>7058.56</v>
      </c>
      <c r="D70" s="0" t="e">
        <f aca="false">VLOOKUP(A70,'202511'!$B$3:$B$175,1,0)</f>
        <v>#N/A</v>
      </c>
      <c r="G70" s="0" t="str">
        <f aca="false">VLOOKUP(A70,'BD-202512'!$A$2:$E$156,5,0)</f>
        <v>Eletivo</v>
      </c>
      <c r="H70" s="25" t="str">
        <f aca="false">IFERROR(VLOOKUP(B70,premios!$A$1:$B$100,2,0),"-")</f>
        <v>-</v>
      </c>
    </row>
    <row r="71" customFormat="false" ht="15" hidden="false" customHeight="false" outlineLevel="0" collapsed="false">
      <c r="A71" s="10" t="n">
        <v>4225106106023</v>
      </c>
      <c r="B71" s="0" t="n">
        <v>406030049</v>
      </c>
      <c r="C71" s="11" t="n">
        <v>10021.8</v>
      </c>
      <c r="D71" s="0" t="e">
        <f aca="false">VLOOKUP(A71,'202511'!$B$3:$B$175,1,0)</f>
        <v>#N/A</v>
      </c>
      <c r="G71" s="0" t="str">
        <f aca="false">VLOOKUP(A71,'BD-202512'!$A$2:$E$156,5,0)</f>
        <v>Urgência</v>
      </c>
    </row>
    <row r="72" customFormat="false" ht="15" hidden="false" customHeight="false" outlineLevel="0" collapsed="false">
      <c r="A72" s="10" t="n">
        <v>4225106107046</v>
      </c>
      <c r="B72" s="0" t="n">
        <v>406050040</v>
      </c>
      <c r="C72" s="11" t="n">
        <v>6061.05</v>
      </c>
      <c r="D72" s="0" t="e">
        <f aca="false">VLOOKUP(A72,'202511'!$B$3:$B$175,1,0)</f>
        <v>#N/A</v>
      </c>
      <c r="G72" s="0" t="str">
        <f aca="false">VLOOKUP(A72,'BD-202512'!$A$2:$E$156,5,0)</f>
        <v>Urgência</v>
      </c>
    </row>
    <row r="73" customFormat="false" ht="15" hidden="false" customHeight="false" outlineLevel="0" collapsed="false">
      <c r="A73" s="10" t="n">
        <v>4225106107068</v>
      </c>
      <c r="B73" s="0" t="n">
        <v>406050040</v>
      </c>
      <c r="C73" s="11" t="n">
        <v>6069.05</v>
      </c>
      <c r="D73" s="0" t="e">
        <f aca="false">VLOOKUP(A73,'202511'!$B$3:$B$175,1,0)</f>
        <v>#N/A</v>
      </c>
      <c r="G73" s="0" t="str">
        <f aca="false">VLOOKUP(A73,'BD-202512'!$A$2:$E$156,5,0)</f>
        <v>Eletivo</v>
      </c>
      <c r="H73" s="15" t="n">
        <f aca="false">VLOOKUP(B73,premios!$A$1:$B$100,2,0)</f>
        <v>1466.5225</v>
      </c>
    </row>
    <row r="74" customFormat="false" ht="15" hidden="false" customHeight="false" outlineLevel="0" collapsed="false">
      <c r="A74" s="10" t="n">
        <v>4225106107080</v>
      </c>
      <c r="B74" s="0" t="n">
        <v>406050139</v>
      </c>
      <c r="C74" s="11" t="n">
        <v>9073.46</v>
      </c>
      <c r="D74" s="0" t="e">
        <f aca="false">VLOOKUP(A74,'202511'!$B$3:$B$175,1,0)</f>
        <v>#N/A</v>
      </c>
      <c r="G74" s="0" t="str">
        <f aca="false">VLOOKUP(A74,'BD-202512'!$A$2:$E$156,5,0)</f>
        <v>Eletivo</v>
      </c>
      <c r="H74" s="15" t="n">
        <f aca="false">VLOOKUP(B74,premios!$A$1:$B$100,2,0)</f>
        <v>1685.9575</v>
      </c>
    </row>
    <row r="75" customFormat="false" ht="15" hidden="false" customHeight="false" outlineLevel="0" collapsed="false">
      <c r="A75" s="10" t="n">
        <v>4225106107090</v>
      </c>
      <c r="B75" s="0" t="n">
        <v>406050066</v>
      </c>
      <c r="C75" s="11" t="n">
        <v>5978.08</v>
      </c>
      <c r="D75" s="0" t="e">
        <f aca="false">VLOOKUP(A75,'202511'!$B$3:$B$175,1,0)</f>
        <v>#N/A</v>
      </c>
      <c r="G75" s="0" t="str">
        <f aca="false">VLOOKUP(A75,'BD-202512'!$A$2:$E$156,5,0)</f>
        <v>Eletivo</v>
      </c>
      <c r="H75" s="15" t="n">
        <f aca="false">VLOOKUP(B75,premios!$A$1:$B$100,2,0)</f>
        <v>1445.78</v>
      </c>
    </row>
    <row r="76" customFormat="false" ht="15" hidden="false" customHeight="false" outlineLevel="0" collapsed="false">
      <c r="A76" s="10" t="n">
        <v>4225106107101</v>
      </c>
      <c r="B76" s="0" t="n">
        <v>406050015</v>
      </c>
      <c r="C76" s="11" t="n">
        <v>3706.82</v>
      </c>
      <c r="D76" s="0" t="e">
        <f aca="false">VLOOKUP(A76,'202511'!$B$3:$B$175,1,0)</f>
        <v>#N/A</v>
      </c>
      <c r="G76" s="0" t="str">
        <f aca="false">VLOOKUP(A76,'BD-202512'!$A$2:$E$156,5,0)</f>
        <v>Eletivo</v>
      </c>
      <c r="H76" s="15" t="n">
        <f aca="false">VLOOKUP(B76,premios!$A$1:$B$100,2,0)</f>
        <v>875.965</v>
      </c>
    </row>
    <row r="77" customFormat="false" ht="15" hidden="false" customHeight="false" outlineLevel="0" collapsed="false">
      <c r="A77" s="10" t="n">
        <v>4225106108454</v>
      </c>
      <c r="B77" s="0" t="n">
        <v>406030030</v>
      </c>
      <c r="C77" s="11" t="n">
        <v>8277.61</v>
      </c>
      <c r="D77" s="0" t="e">
        <f aca="false">VLOOKUP(A77,'202511'!$B$3:$B$175,1,0)</f>
        <v>#N/A</v>
      </c>
      <c r="G77" s="0" t="str">
        <f aca="false">VLOOKUP(A77,'BD-202512'!$A$2:$E$156,5,0)</f>
        <v>Urgência</v>
      </c>
    </row>
    <row r="78" customFormat="false" ht="15" hidden="false" customHeight="false" outlineLevel="0" collapsed="false">
      <c r="A78" s="10" t="n">
        <v>4225106108520</v>
      </c>
      <c r="B78" s="0" t="n">
        <v>406030049</v>
      </c>
      <c r="C78" s="11" t="n">
        <v>7052.5</v>
      </c>
      <c r="D78" s="0" t="e">
        <f aca="false">VLOOKUP(A78,'202511'!$B$3:$B$175,1,0)</f>
        <v>#N/A</v>
      </c>
      <c r="G78" s="0" t="str">
        <f aca="false">VLOOKUP(A78,'BD-202512'!$A$2:$E$156,5,0)</f>
        <v>Urgência</v>
      </c>
    </row>
    <row r="79" customFormat="false" ht="15" hidden="false" customHeight="false" outlineLevel="0" collapsed="false">
      <c r="A79" s="10" t="n">
        <v>4225106109015</v>
      </c>
      <c r="B79" s="0" t="n">
        <v>406030049</v>
      </c>
      <c r="C79" s="11" t="n">
        <v>8259.9</v>
      </c>
      <c r="D79" s="0" t="e">
        <f aca="false">VLOOKUP(A79,'202511'!$B$3:$B$175,1,0)</f>
        <v>#N/A</v>
      </c>
      <c r="G79" s="0" t="str">
        <f aca="false">VLOOKUP(A79,'BD-202512'!$A$2:$E$156,5,0)</f>
        <v>Urgência</v>
      </c>
    </row>
    <row r="80" customFormat="false" ht="15" hidden="false" customHeight="false" outlineLevel="0" collapsed="false">
      <c r="A80" s="10" t="n">
        <v>4225106112975</v>
      </c>
      <c r="B80" s="0" t="n">
        <v>406030030</v>
      </c>
      <c r="C80" s="11" t="n">
        <v>7664.91</v>
      </c>
      <c r="D80" s="0" t="e">
        <f aca="false">VLOOKUP(A80,'202511'!$B$3:$B$175,1,0)</f>
        <v>#N/A</v>
      </c>
      <c r="G80" s="0" t="str">
        <f aca="false">VLOOKUP(A80,'BD-202512'!$A$2:$E$156,5,0)</f>
        <v>Urgência</v>
      </c>
    </row>
    <row r="81" customFormat="false" ht="15" hidden="false" customHeight="false" outlineLevel="0" collapsed="false">
      <c r="A81" s="10" t="n">
        <v>4225106113140</v>
      </c>
      <c r="B81" s="0" t="n">
        <v>406010862</v>
      </c>
      <c r="C81" s="0" t="n">
        <v>939.43</v>
      </c>
      <c r="D81" s="0" t="e">
        <f aca="false">VLOOKUP(A81,'202511'!$B$3:$B$175,1,0)</f>
        <v>#N/A</v>
      </c>
      <c r="G81" s="0" t="str">
        <f aca="false">VLOOKUP(A81,'BD-202512'!$A$2:$E$156,5,0)</f>
        <v>Urgência</v>
      </c>
    </row>
    <row r="82" customFormat="false" ht="15" hidden="false" customHeight="false" outlineLevel="0" collapsed="false">
      <c r="A82" s="10" t="n">
        <v>4225106114526</v>
      </c>
      <c r="B82" s="0" t="n">
        <v>406030030</v>
      </c>
      <c r="C82" s="11" t="n">
        <v>6898.46</v>
      </c>
      <c r="D82" s="0" t="e">
        <f aca="false">VLOOKUP(A82,'202511'!$B$3:$B$175,1,0)</f>
        <v>#N/A</v>
      </c>
      <c r="G82" s="0" t="str">
        <f aca="false">VLOOKUP(A82,'BD-202512'!$A$2:$E$156,5,0)</f>
        <v>Urgência</v>
      </c>
    </row>
    <row r="83" customFormat="false" ht="15" hidden="false" customHeight="false" outlineLevel="0" collapsed="false">
      <c r="A83" s="10" t="n">
        <v>4225106114647</v>
      </c>
      <c r="B83" s="0" t="n">
        <v>406030030</v>
      </c>
      <c r="C83" s="11" t="n">
        <v>5054.01</v>
      </c>
      <c r="D83" s="0" t="e">
        <f aca="false">VLOOKUP(A83,'202511'!$B$3:$B$175,1,0)</f>
        <v>#N/A</v>
      </c>
      <c r="G83" s="0" t="str">
        <f aca="false">VLOOKUP(A83,'BD-202512'!$A$2:$E$156,5,0)</f>
        <v>Urgência</v>
      </c>
    </row>
    <row r="84" customFormat="false" ht="15" hidden="false" customHeight="false" outlineLevel="0" collapsed="false">
      <c r="A84" s="10" t="n">
        <v>4225106117331</v>
      </c>
      <c r="B84" s="0" t="n">
        <v>406030022</v>
      </c>
      <c r="C84" s="11" t="n">
        <v>11241.59</v>
      </c>
      <c r="D84" s="0" t="e">
        <f aca="false">VLOOKUP(A84,'202511'!$B$3:$B$175,1,0)</f>
        <v>#N/A</v>
      </c>
      <c r="G84" s="0" t="str">
        <f aca="false">VLOOKUP(A84,'BD-202512'!$A$2:$E$156,5,0)</f>
        <v>Eletivo</v>
      </c>
      <c r="H84" s="25" t="str">
        <f aca="false">IFERROR(VLOOKUP(B84,premios!$A$1:$B$100,2,0),"-")</f>
        <v>-</v>
      </c>
    </row>
    <row r="85" customFormat="false" ht="15" hidden="false" customHeight="false" outlineLevel="0" collapsed="false">
      <c r="A85" s="10" t="n">
        <v>4225106117804</v>
      </c>
      <c r="B85" s="0" t="n">
        <v>406010650</v>
      </c>
      <c r="C85" s="11" t="n">
        <v>10517.22</v>
      </c>
      <c r="D85" s="0" t="e">
        <f aca="false">VLOOKUP(A85,'202511'!$B$3:$B$175,1,0)</f>
        <v>#N/A</v>
      </c>
      <c r="G85" s="0" t="str">
        <f aca="false">VLOOKUP(A85,'BD-202512'!$A$2:$E$156,5,0)</f>
        <v>Urgência</v>
      </c>
    </row>
    <row r="86" customFormat="false" ht="15" hidden="false" customHeight="false" outlineLevel="0" collapsed="false">
      <c r="A86" s="10" t="n">
        <v>4225106118486</v>
      </c>
      <c r="B86" s="0" t="n">
        <v>406030014</v>
      </c>
      <c r="C86" s="11" t="n">
        <v>5832.63</v>
      </c>
      <c r="D86" s="0" t="e">
        <f aca="false">VLOOKUP(A86,'202511'!$B$3:$B$175,1,0)</f>
        <v>#N/A</v>
      </c>
      <c r="G86" s="0" t="str">
        <f aca="false">VLOOKUP(A86,'BD-202512'!$A$2:$E$156,5,0)</f>
        <v>Urgência</v>
      </c>
    </row>
    <row r="87" customFormat="false" ht="15" hidden="false" customHeight="false" outlineLevel="0" collapsed="false">
      <c r="A87" s="10" t="n">
        <v>4225106119003</v>
      </c>
      <c r="B87" s="0" t="n">
        <v>415020034</v>
      </c>
      <c r="C87" s="11" t="n">
        <v>50447.56</v>
      </c>
      <c r="D87" s="0" t="e">
        <f aca="false">VLOOKUP(A87,'202511'!$B$3:$B$175,1,0)</f>
        <v>#N/A</v>
      </c>
      <c r="E87" s="0" t="n">
        <v>406040168</v>
      </c>
      <c r="F87" s="0" t="n">
        <v>406040184</v>
      </c>
      <c r="G87" s="0" t="str">
        <f aca="false">VLOOKUP(A87,'BD-202512'!$A$2:$E$156,5,0)</f>
        <v>Eletivo</v>
      </c>
      <c r="H87" s="25" t="str">
        <f aca="false">IFERROR(VLOOKUP(B87,premios!$A$1:$B$100,2,0),"-")</f>
        <v>-</v>
      </c>
    </row>
    <row r="88" customFormat="false" ht="15" hidden="false" customHeight="false" outlineLevel="0" collapsed="false">
      <c r="A88" s="10" t="n">
        <v>4225106119025</v>
      </c>
      <c r="B88" s="0" t="n">
        <v>406040095</v>
      </c>
      <c r="C88" s="11" t="n">
        <v>7683.28</v>
      </c>
      <c r="D88" s="0" t="e">
        <f aca="false">VLOOKUP(A88,'202511'!$B$3:$B$175,1,0)</f>
        <v>#N/A</v>
      </c>
      <c r="G88" s="0" t="str">
        <f aca="false">VLOOKUP(A88,'BD-202512'!$A$2:$E$156,5,0)</f>
        <v>Eletivo</v>
      </c>
      <c r="H88" s="25" t="str">
        <f aca="false">IFERROR(VLOOKUP(B88,premios!$A$1:$B$100,2,0),"-")</f>
        <v>-</v>
      </c>
    </row>
    <row r="89" customFormat="false" ht="15" hidden="false" customHeight="false" outlineLevel="0" collapsed="false">
      <c r="A89" s="10" t="n">
        <v>4225106119036</v>
      </c>
      <c r="B89" s="0" t="n">
        <v>406020370</v>
      </c>
      <c r="C89" s="11" t="n">
        <v>3076.72</v>
      </c>
      <c r="D89" s="0" t="e">
        <f aca="false">VLOOKUP(A89,'202511'!$B$3:$B$175,1,0)</f>
        <v>#N/A</v>
      </c>
      <c r="G89" s="0" t="str">
        <f aca="false">VLOOKUP(A89,'BD-202512'!$A$2:$E$156,5,0)</f>
        <v>Eletivo</v>
      </c>
      <c r="H89" s="25" t="str">
        <f aca="false">IFERROR(VLOOKUP(B89,premios!$A$1:$B$100,2,0),"-")</f>
        <v>-</v>
      </c>
    </row>
    <row r="90" customFormat="false" ht="15" hidden="false" customHeight="false" outlineLevel="0" collapsed="false">
      <c r="A90" s="10" t="n">
        <v>4225106119058</v>
      </c>
      <c r="B90" s="0" t="n">
        <v>406040060</v>
      </c>
      <c r="C90" s="11" t="n">
        <v>4006.68</v>
      </c>
      <c r="D90" s="0" t="e">
        <f aca="false">VLOOKUP(A90,'202511'!$B$3:$B$175,1,0)</f>
        <v>#N/A</v>
      </c>
      <c r="G90" s="0" t="str">
        <f aca="false">VLOOKUP(A90,'BD-202512'!$A$2:$E$156,5,0)</f>
        <v>Eletivo</v>
      </c>
      <c r="H90" s="25" t="str">
        <f aca="false">IFERROR(VLOOKUP(B90,premios!$A$1:$B$100,2,0),"-")</f>
        <v>-</v>
      </c>
    </row>
    <row r="91" customFormat="false" ht="15" hidden="false" customHeight="false" outlineLevel="0" collapsed="false">
      <c r="A91" s="10" t="n">
        <v>4225106119190</v>
      </c>
      <c r="B91" s="0" t="n">
        <v>406040060</v>
      </c>
      <c r="C91" s="11" t="n">
        <v>1358.29</v>
      </c>
      <c r="D91" s="0" t="e">
        <f aca="false">VLOOKUP(A91,'202511'!$B$3:$B$175,1,0)</f>
        <v>#N/A</v>
      </c>
      <c r="G91" s="0" t="str">
        <f aca="false">VLOOKUP(A91,'BD-202512'!$A$2:$E$156,5,0)</f>
        <v>Eletivo</v>
      </c>
      <c r="H91" s="25" t="str">
        <f aca="false">IFERROR(VLOOKUP(B91,premios!$A$1:$B$100,2,0),"-")</f>
        <v>-</v>
      </c>
    </row>
    <row r="92" customFormat="false" ht="15" hidden="false" customHeight="false" outlineLevel="0" collapsed="false">
      <c r="A92" s="10" t="n">
        <v>4225106119201</v>
      </c>
      <c r="B92" s="0" t="n">
        <v>406040060</v>
      </c>
      <c r="C92" s="11" t="n">
        <v>4272.4</v>
      </c>
      <c r="D92" s="0" t="e">
        <f aca="false">VLOOKUP(A92,'202511'!$B$3:$B$175,1,0)</f>
        <v>#N/A</v>
      </c>
      <c r="G92" s="0" t="str">
        <f aca="false">VLOOKUP(A92,'BD-202512'!$A$2:$E$156,5,0)</f>
        <v>Eletivo</v>
      </c>
      <c r="H92" s="25" t="str">
        <f aca="false">IFERROR(VLOOKUP(B92,premios!$A$1:$B$100,2,0),"-")</f>
        <v>-</v>
      </c>
    </row>
    <row r="93" customFormat="false" ht="15" hidden="false" customHeight="false" outlineLevel="0" collapsed="false">
      <c r="A93" s="10" t="n">
        <v>4225106119993</v>
      </c>
      <c r="B93" s="0" t="n">
        <v>406010676</v>
      </c>
      <c r="C93" s="11" t="n">
        <v>7834.52</v>
      </c>
      <c r="D93" s="0" t="e">
        <f aca="false">VLOOKUP(A93,'202511'!$B$3:$B$175,1,0)</f>
        <v>#N/A</v>
      </c>
      <c r="G93" s="0" t="str">
        <f aca="false">VLOOKUP(A93,'BD-202512'!$A$2:$E$156,5,0)</f>
        <v>Urgência</v>
      </c>
    </row>
    <row r="94" customFormat="false" ht="15" hidden="false" customHeight="false" outlineLevel="0" collapsed="false">
      <c r="A94" s="10" t="n">
        <v>4225106120642</v>
      </c>
      <c r="B94" s="0" t="n">
        <v>406030030</v>
      </c>
      <c r="C94" s="11" t="n">
        <v>7052.21</v>
      </c>
      <c r="D94" s="0" t="e">
        <f aca="false">VLOOKUP(A94,'202511'!$B$3:$B$175,1,0)</f>
        <v>#N/A</v>
      </c>
      <c r="G94" s="0" t="str">
        <f aca="false">VLOOKUP(A94,'BD-202512'!$A$2:$E$156,5,0)</f>
        <v>Urgência</v>
      </c>
    </row>
    <row r="95" customFormat="false" ht="15" hidden="false" customHeight="false" outlineLevel="0" collapsed="false">
      <c r="A95" s="10" t="n">
        <v>4225106120664</v>
      </c>
      <c r="B95" s="0" t="n">
        <v>406030022</v>
      </c>
      <c r="C95" s="11" t="n">
        <v>10628.89</v>
      </c>
      <c r="D95" s="0" t="e">
        <f aca="false">VLOOKUP(A95,'202511'!$B$3:$B$175,1,0)</f>
        <v>#N/A</v>
      </c>
      <c r="G95" s="0" t="str">
        <f aca="false">VLOOKUP(A95,'BD-202512'!$A$2:$E$156,5,0)</f>
        <v>Urgência</v>
      </c>
    </row>
    <row r="96" customFormat="false" ht="15" hidden="false" customHeight="false" outlineLevel="0" collapsed="false">
      <c r="A96" s="10" t="n">
        <v>4225106121808</v>
      </c>
      <c r="B96" s="0" t="n">
        <v>406040060</v>
      </c>
      <c r="C96" s="11" t="n">
        <v>6057.18</v>
      </c>
      <c r="D96" s="0" t="e">
        <f aca="false">VLOOKUP(A96,'202511'!$B$3:$B$175,1,0)</f>
        <v>#N/A</v>
      </c>
      <c r="G96" s="0" t="str">
        <f aca="false">VLOOKUP(A96,'BD-202512'!$A$2:$E$156,5,0)</f>
        <v>Eletivo</v>
      </c>
      <c r="H96" s="25" t="str">
        <f aca="false">IFERROR(VLOOKUP(B96,premios!$A$1:$B$100,2,0),"-")</f>
        <v>-</v>
      </c>
    </row>
    <row r="97" customFormat="false" ht="15" hidden="false" customHeight="false" outlineLevel="0" collapsed="false">
      <c r="A97" s="10" t="n">
        <v>4225106126714</v>
      </c>
      <c r="B97" s="0" t="n">
        <v>406030030</v>
      </c>
      <c r="C97" s="11" t="n">
        <v>6911.16</v>
      </c>
      <c r="D97" s="0" t="e">
        <f aca="false">VLOOKUP(A97,'202511'!$B$3:$B$175,1,0)</f>
        <v>#N/A</v>
      </c>
      <c r="G97" s="0" t="str">
        <f aca="false">VLOOKUP(A97,'BD-202512'!$A$2:$E$156,5,0)</f>
        <v>Urgência</v>
      </c>
    </row>
    <row r="98" customFormat="false" ht="15" hidden="false" customHeight="false" outlineLevel="0" collapsed="false">
      <c r="A98" s="10" t="n">
        <v>4225106130025</v>
      </c>
      <c r="B98" s="0" t="n">
        <v>406030049</v>
      </c>
      <c r="C98" s="11" t="n">
        <v>10937.8</v>
      </c>
      <c r="D98" s="0" t="e">
        <f aca="false">VLOOKUP(A98,'202511'!$B$3:$B$175,1,0)</f>
        <v>#N/A</v>
      </c>
      <c r="G98" s="0" t="str">
        <f aca="false">VLOOKUP(A98,'BD-202512'!$A$2:$E$156,5,0)</f>
        <v>Urgência</v>
      </c>
    </row>
    <row r="99" customFormat="false" ht="15" hidden="false" customHeight="false" outlineLevel="0" collapsed="false">
      <c r="A99" s="10" t="n">
        <v>4225106132368</v>
      </c>
      <c r="B99" s="0" t="n">
        <v>406030022</v>
      </c>
      <c r="C99" s="11" t="n">
        <v>10028.89</v>
      </c>
      <c r="D99" s="0" t="e">
        <f aca="false">VLOOKUP(A99,'202511'!$B$3:$B$175,1,0)</f>
        <v>#N/A</v>
      </c>
      <c r="G99" s="0" t="str">
        <f aca="false">VLOOKUP(A99,'BD-202512'!$A$2:$E$156,5,0)</f>
        <v>Urgência</v>
      </c>
    </row>
    <row r="100" customFormat="false" ht="15" hidden="false" customHeight="false" outlineLevel="0" collapsed="false">
      <c r="A100" s="10" t="n">
        <v>4225106136504</v>
      </c>
      <c r="B100" s="0" t="n">
        <v>406030022</v>
      </c>
      <c r="C100" s="11" t="n">
        <v>8656.09</v>
      </c>
      <c r="D100" s="0" t="e">
        <f aca="false">VLOOKUP(A100,'202511'!$B$3:$B$175,1,0)</f>
        <v>#N/A</v>
      </c>
      <c r="G100" s="0" t="str">
        <f aca="false">VLOOKUP(A100,'BD-202512'!$A$2:$E$156,5,0)</f>
        <v>Urgência</v>
      </c>
    </row>
    <row r="102" customFormat="false" ht="15" hidden="false" customHeight="false" outlineLevel="0" collapsed="false">
      <c r="A102" s="17" t="n">
        <v>3039250</v>
      </c>
      <c r="B102" s="18" t="s">
        <v>21</v>
      </c>
      <c r="C102" s="24" t="n">
        <f aca="false">SUM(C103:C152)</f>
        <v>312695.71</v>
      </c>
      <c r="D102" s="18"/>
      <c r="E102" s="18"/>
      <c r="F102" s="18"/>
      <c r="G102" s="18"/>
      <c r="H102" s="26" t="n">
        <f aca="false">SUM(H103:H152)</f>
        <v>79885</v>
      </c>
      <c r="I102" s="26" t="n">
        <f aca="false">SUM(C102,H102)</f>
        <v>392580.71</v>
      </c>
    </row>
    <row r="103" customFormat="false" ht="15" hidden="false" customHeight="false" outlineLevel="0" collapsed="false">
      <c r="A103" s="10" t="n">
        <v>4225106421778</v>
      </c>
      <c r="B103" s="0" t="n">
        <v>407010386</v>
      </c>
      <c r="C103" s="0" t="n">
        <v>6189.08</v>
      </c>
      <c r="D103" s="0" t="e">
        <f aca="false">VLOOKUP(A103,'202511'!$B$3:$B$175,1,0)</f>
        <v>#N/A</v>
      </c>
      <c r="G103" s="0" t="str">
        <f aca="false">VLOOKUP(A103,'BD-202512'!$A$2:$E$156,5,0)</f>
        <v>Eletivo</v>
      </c>
      <c r="H103" s="15" t="n">
        <f aca="false">VLOOKUP(B103,premios!A1:B100,2,0)</f>
        <v>3072.5</v>
      </c>
    </row>
    <row r="104" customFormat="false" ht="15" hidden="false" customHeight="false" outlineLevel="0" collapsed="false">
      <c r="A104" s="10" t="n">
        <v>4225106421789</v>
      </c>
      <c r="B104" s="0" t="n">
        <v>407010386</v>
      </c>
      <c r="C104" s="0" t="n">
        <v>6186.06</v>
      </c>
      <c r="D104" s="0" t="e">
        <f aca="false">VLOOKUP(A104,'202511'!$B$3:$B$175,1,0)</f>
        <v>#N/A</v>
      </c>
      <c r="G104" s="0" t="str">
        <f aca="false">VLOOKUP(A104,'BD-202512'!$A$2:$E$156,5,0)</f>
        <v>Eletivo</v>
      </c>
      <c r="H104" s="15" t="n">
        <f aca="false">VLOOKUP(B104,premios!A2:B101,2,0)</f>
        <v>3072.5</v>
      </c>
    </row>
    <row r="105" customFormat="false" ht="15" hidden="false" customHeight="false" outlineLevel="0" collapsed="false">
      <c r="A105" s="10" t="n">
        <v>4225106421790</v>
      </c>
      <c r="B105" s="0" t="n">
        <v>407010386</v>
      </c>
      <c r="C105" s="0" t="n">
        <v>6194.06</v>
      </c>
      <c r="D105" s="0" t="e">
        <f aca="false">VLOOKUP(A105,'202511'!$B$3:$B$175,1,0)</f>
        <v>#N/A</v>
      </c>
      <c r="G105" s="0" t="str">
        <f aca="false">VLOOKUP(A105,'BD-202512'!$A$2:$E$156,5,0)</f>
        <v>Eletivo</v>
      </c>
      <c r="H105" s="15" t="n">
        <f aca="false">VLOOKUP(B105,premios!A3:B102,2,0)</f>
        <v>3072.5</v>
      </c>
    </row>
    <row r="106" customFormat="false" ht="15" hidden="false" customHeight="false" outlineLevel="0" collapsed="false">
      <c r="A106" s="10" t="n">
        <v>4225106421800</v>
      </c>
      <c r="B106" s="0" t="n">
        <v>407010386</v>
      </c>
      <c r="C106" s="0" t="n">
        <v>6197.08</v>
      </c>
      <c r="D106" s="0" t="e">
        <f aca="false">VLOOKUP(A106,'202511'!$B$3:$B$175,1,0)</f>
        <v>#N/A</v>
      </c>
      <c r="G106" s="0" t="str">
        <f aca="false">VLOOKUP(A106,'BD-202512'!$A$2:$E$156,5,0)</f>
        <v>Eletivo</v>
      </c>
      <c r="H106" s="15" t="n">
        <f aca="false">VLOOKUP(B106,premios!A4:B103,2,0)</f>
        <v>3072.5</v>
      </c>
    </row>
    <row r="107" customFormat="false" ht="15" hidden="false" customHeight="false" outlineLevel="0" collapsed="false">
      <c r="A107" s="10" t="n">
        <v>4225106421811</v>
      </c>
      <c r="B107" s="0" t="n">
        <v>407010386</v>
      </c>
      <c r="C107" s="0" t="n">
        <v>6194.06</v>
      </c>
      <c r="D107" s="0" t="e">
        <f aca="false">VLOOKUP(A107,'202511'!$B$3:$B$175,1,0)</f>
        <v>#N/A</v>
      </c>
      <c r="G107" s="0" t="str">
        <f aca="false">VLOOKUP(A107,'BD-202512'!$A$2:$E$156,5,0)</f>
        <v>Eletivo</v>
      </c>
      <c r="H107" s="15" t="n">
        <f aca="false">VLOOKUP(B107,premios!A5:B104,2,0)</f>
        <v>3072.5</v>
      </c>
    </row>
    <row r="108" customFormat="false" ht="15" hidden="false" customHeight="false" outlineLevel="0" collapsed="false">
      <c r="A108" s="10" t="n">
        <v>4225106421822</v>
      </c>
      <c r="B108" s="0" t="n">
        <v>407010386</v>
      </c>
      <c r="C108" s="0" t="n">
        <v>6187.71</v>
      </c>
      <c r="D108" s="0" t="e">
        <f aca="false">VLOOKUP(A108,'202511'!$B$3:$B$175,1,0)</f>
        <v>#N/A</v>
      </c>
      <c r="G108" s="0" t="str">
        <f aca="false">VLOOKUP(A108,'BD-202512'!$A$2:$E$156,5,0)</f>
        <v>Eletivo</v>
      </c>
      <c r="H108" s="15" t="n">
        <f aca="false">VLOOKUP(B108,premios!A6:B105,2,0)</f>
        <v>3072.5</v>
      </c>
    </row>
    <row r="109" customFormat="false" ht="15" hidden="false" customHeight="false" outlineLevel="0" collapsed="false">
      <c r="A109" s="10" t="n">
        <v>4225106421833</v>
      </c>
      <c r="B109" s="0" t="n">
        <v>407010386</v>
      </c>
      <c r="C109" s="0" t="n">
        <v>6200.1</v>
      </c>
      <c r="D109" s="0" t="e">
        <f aca="false">VLOOKUP(A109,'202511'!$B$3:$B$175,1,0)</f>
        <v>#N/A</v>
      </c>
      <c r="G109" s="0" t="str">
        <f aca="false">VLOOKUP(A109,'BD-202512'!$A$2:$E$156,5,0)</f>
        <v>Eletivo</v>
      </c>
      <c r="H109" s="15" t="n">
        <f aca="false">VLOOKUP(B109,premios!A7:B106,2,0)</f>
        <v>3072.5</v>
      </c>
    </row>
    <row r="110" customFormat="false" ht="15" hidden="false" customHeight="false" outlineLevel="0" collapsed="false">
      <c r="A110" s="10" t="n">
        <v>4225106421767</v>
      </c>
      <c r="B110" s="0" t="n">
        <v>407010386</v>
      </c>
      <c r="C110" s="0" t="n">
        <v>6172.02</v>
      </c>
      <c r="D110" s="0" t="e">
        <f aca="false">VLOOKUP(A110,'202511'!$B$3:$B$175,1,0)</f>
        <v>#N/A</v>
      </c>
      <c r="G110" s="0" t="str">
        <f aca="false">VLOOKUP(A110,'BD-202512'!$A$2:$E$156,5,0)</f>
        <v>Eletivo</v>
      </c>
      <c r="H110" s="15" t="n">
        <f aca="false">VLOOKUP(B110,premios!A8:B107,2,0)</f>
        <v>3072.5</v>
      </c>
    </row>
    <row r="111" customFormat="false" ht="15" hidden="false" customHeight="false" outlineLevel="0" collapsed="false">
      <c r="A111" s="10" t="n">
        <v>4225106421855</v>
      </c>
      <c r="B111" s="0" t="n">
        <v>407010386</v>
      </c>
      <c r="C111" s="0" t="n">
        <v>6161</v>
      </c>
      <c r="D111" s="0" t="e">
        <f aca="false">VLOOKUP(A111,'202511'!$B$3:$B$175,1,0)</f>
        <v>#N/A</v>
      </c>
      <c r="G111" s="0" t="str">
        <f aca="false">VLOOKUP(A111,'BD-202512'!$A$2:$E$156,5,0)</f>
        <v>Eletivo</v>
      </c>
      <c r="H111" s="15" t="n">
        <f aca="false">VLOOKUP(B111,premios!A9:B108,2,0)</f>
        <v>3072.5</v>
      </c>
    </row>
    <row r="112" customFormat="false" ht="15" hidden="false" customHeight="false" outlineLevel="0" collapsed="false">
      <c r="A112" s="10" t="n">
        <v>4225106421866</v>
      </c>
      <c r="B112" s="0" t="n">
        <v>407010386</v>
      </c>
      <c r="C112" s="0" t="n">
        <v>6194.06</v>
      </c>
      <c r="D112" s="0" t="e">
        <f aca="false">VLOOKUP(A112,'202511'!$B$3:$B$175,1,0)</f>
        <v>#N/A</v>
      </c>
      <c r="G112" s="0" t="str">
        <f aca="false">VLOOKUP(A112,'BD-202512'!$A$2:$E$156,5,0)</f>
        <v>Eletivo</v>
      </c>
      <c r="H112" s="15" t="n">
        <f aca="false">VLOOKUP(B112,premios!A10:B109,2,0)</f>
        <v>3072.5</v>
      </c>
    </row>
    <row r="113" customFormat="false" ht="15" hidden="false" customHeight="false" outlineLevel="0" collapsed="false">
      <c r="A113" s="10" t="n">
        <v>4225106421877</v>
      </c>
      <c r="B113" s="0" t="n">
        <v>407010386</v>
      </c>
      <c r="C113" s="0" t="n">
        <v>6189.08</v>
      </c>
      <c r="D113" s="0" t="e">
        <f aca="false">VLOOKUP(A113,'202511'!$B$3:$B$175,1,0)</f>
        <v>#N/A</v>
      </c>
      <c r="G113" s="0" t="str">
        <f aca="false">VLOOKUP(A113,'BD-202512'!$A$2:$E$156,5,0)</f>
        <v>Eletivo</v>
      </c>
      <c r="H113" s="15" t="n">
        <f aca="false">VLOOKUP(B113,premios!A11:B110,2,0)</f>
        <v>3072.5</v>
      </c>
    </row>
    <row r="114" customFormat="false" ht="15" hidden="false" customHeight="false" outlineLevel="0" collapsed="false">
      <c r="A114" s="10" t="n">
        <v>4225106421888</v>
      </c>
      <c r="B114" s="0" t="n">
        <v>407010386</v>
      </c>
      <c r="C114" s="0" t="n">
        <v>6194.06</v>
      </c>
      <c r="D114" s="0" t="e">
        <f aca="false">VLOOKUP(A114,'202511'!$B$3:$B$175,1,0)</f>
        <v>#N/A</v>
      </c>
      <c r="G114" s="0" t="str">
        <f aca="false">VLOOKUP(A114,'BD-202512'!$A$2:$E$156,5,0)</f>
        <v>Eletivo</v>
      </c>
      <c r="H114" s="15" t="n">
        <f aca="false">VLOOKUP(B114,premios!A12:B111,2,0)</f>
        <v>3072.5</v>
      </c>
    </row>
    <row r="115" customFormat="false" ht="15" hidden="false" customHeight="false" outlineLevel="0" collapsed="false">
      <c r="A115" s="10" t="n">
        <v>4225106421899</v>
      </c>
      <c r="B115" s="0" t="n">
        <v>407010386</v>
      </c>
      <c r="C115" s="0" t="n">
        <v>6178.06</v>
      </c>
      <c r="D115" s="0" t="e">
        <f aca="false">VLOOKUP(A115,'202511'!$B$3:$B$175,1,0)</f>
        <v>#N/A</v>
      </c>
      <c r="G115" s="0" t="str">
        <f aca="false">VLOOKUP(A115,'BD-202512'!$A$2:$E$156,5,0)</f>
        <v>Eletivo</v>
      </c>
      <c r="H115" s="15" t="n">
        <f aca="false">VLOOKUP(B115,premios!A13:B112,2,0)</f>
        <v>3072.5</v>
      </c>
    </row>
    <row r="116" customFormat="false" ht="15" hidden="false" customHeight="false" outlineLevel="0" collapsed="false">
      <c r="A116" s="10" t="n">
        <v>4225106421900</v>
      </c>
      <c r="B116" s="0" t="n">
        <v>407010386</v>
      </c>
      <c r="C116" s="0" t="n">
        <v>6346.16</v>
      </c>
      <c r="D116" s="0" t="e">
        <f aca="false">VLOOKUP(A116,'202511'!$B$3:$B$175,1,0)</f>
        <v>#N/A</v>
      </c>
      <c r="G116" s="0" t="str">
        <f aca="false">VLOOKUP(A116,'BD-202512'!$A$2:$E$156,5,0)</f>
        <v>Eletivo</v>
      </c>
      <c r="H116" s="15" t="n">
        <f aca="false">VLOOKUP(B116,premios!A14:B113,2,0)</f>
        <v>3072.5</v>
      </c>
    </row>
    <row r="117" customFormat="false" ht="15" hidden="false" customHeight="false" outlineLevel="0" collapsed="false">
      <c r="A117" s="10" t="n">
        <v>4225106421910</v>
      </c>
      <c r="B117" s="0" t="n">
        <v>407010386</v>
      </c>
      <c r="C117" s="0" t="n">
        <v>6330.16</v>
      </c>
      <c r="D117" s="0" t="e">
        <f aca="false">VLOOKUP(A117,'202511'!$B$3:$B$175,1,0)</f>
        <v>#N/A</v>
      </c>
      <c r="G117" s="0" t="str">
        <f aca="false">VLOOKUP(A117,'BD-202512'!$A$2:$E$156,5,0)</f>
        <v>Eletivo</v>
      </c>
      <c r="H117" s="15" t="n">
        <f aca="false">VLOOKUP(B117,premios!A15:B114,2,0)</f>
        <v>3072.5</v>
      </c>
    </row>
    <row r="118" customFormat="false" ht="15" hidden="false" customHeight="false" outlineLevel="0" collapsed="false">
      <c r="A118" s="10" t="n">
        <v>4225106421932</v>
      </c>
      <c r="B118" s="0" t="n">
        <v>407010386</v>
      </c>
      <c r="C118" s="0" t="n">
        <v>6205.08</v>
      </c>
      <c r="D118" s="0" t="e">
        <f aca="false">VLOOKUP(A118,'202511'!$B$3:$B$175,1,0)</f>
        <v>#N/A</v>
      </c>
      <c r="G118" s="0" t="str">
        <f aca="false">VLOOKUP(A118,'BD-202512'!$A$2:$E$156,5,0)</f>
        <v>Eletivo</v>
      </c>
      <c r="H118" s="15" t="n">
        <f aca="false">VLOOKUP(B118,premios!A16:B115,2,0)</f>
        <v>3072.5</v>
      </c>
    </row>
    <row r="119" customFormat="false" ht="15" hidden="false" customHeight="false" outlineLevel="0" collapsed="false">
      <c r="A119" s="10" t="n">
        <v>4225106421844</v>
      </c>
      <c r="B119" s="0" t="n">
        <v>407010386</v>
      </c>
      <c r="C119" s="0" t="n">
        <v>6194.06</v>
      </c>
      <c r="D119" s="0" t="e">
        <f aca="false">VLOOKUP(A119,'202511'!$B$3:$B$175,1,0)</f>
        <v>#N/A</v>
      </c>
      <c r="G119" s="0" t="str">
        <f aca="false">VLOOKUP(A119,'BD-202512'!$A$2:$E$156,5,0)</f>
        <v>Eletivo</v>
      </c>
      <c r="H119" s="15" t="n">
        <f aca="false">VLOOKUP(B119,premios!A17:B116,2,0)</f>
        <v>3072.5</v>
      </c>
    </row>
    <row r="120" customFormat="false" ht="15" hidden="false" customHeight="false" outlineLevel="0" collapsed="false">
      <c r="A120" s="10" t="n">
        <v>4225106428697</v>
      </c>
      <c r="B120" s="0" t="n">
        <v>407010386</v>
      </c>
      <c r="C120" s="0" t="n">
        <v>6335.14</v>
      </c>
      <c r="D120" s="0" t="e">
        <f aca="false">VLOOKUP(A120,'202511'!$B$3:$B$175,1,0)</f>
        <v>#N/A</v>
      </c>
      <c r="G120" s="0" t="str">
        <f aca="false">VLOOKUP(A120,'BD-202512'!$A$2:$E$156,5,0)</f>
        <v>Eletivo</v>
      </c>
      <c r="H120" s="15" t="n">
        <f aca="false">VLOOKUP(B120,premios!A18:B117,2,0)</f>
        <v>3072.5</v>
      </c>
    </row>
    <row r="121" customFormat="false" ht="15" hidden="false" customHeight="false" outlineLevel="0" collapsed="false">
      <c r="A121" s="10" t="n">
        <v>4225106428708</v>
      </c>
      <c r="B121" s="0" t="n">
        <v>407010386</v>
      </c>
      <c r="C121" s="0" t="n">
        <v>6308.12</v>
      </c>
      <c r="D121" s="0" t="e">
        <f aca="false">VLOOKUP(A121,'202511'!$B$3:$B$175,1,0)</f>
        <v>#N/A</v>
      </c>
      <c r="G121" s="0" t="str">
        <f aca="false">VLOOKUP(A121,'BD-202512'!$A$2:$E$156,5,0)</f>
        <v>Eletivo</v>
      </c>
      <c r="H121" s="15" t="n">
        <f aca="false">VLOOKUP(B121,premios!A19:B118,2,0)</f>
        <v>3072.5</v>
      </c>
    </row>
    <row r="122" customFormat="false" ht="15" hidden="false" customHeight="false" outlineLevel="0" collapsed="false">
      <c r="A122" s="10" t="n">
        <v>4225106428719</v>
      </c>
      <c r="B122" s="0" t="n">
        <v>407010386</v>
      </c>
      <c r="C122" s="0" t="n">
        <v>6316.12</v>
      </c>
      <c r="D122" s="0" t="e">
        <f aca="false">VLOOKUP(A122,'202511'!$B$3:$B$175,1,0)</f>
        <v>#N/A</v>
      </c>
      <c r="G122" s="0" t="str">
        <f aca="false">VLOOKUP(A122,'BD-202512'!$A$2:$E$156,5,0)</f>
        <v>Eletivo</v>
      </c>
      <c r="H122" s="15" t="n">
        <f aca="false">VLOOKUP(B122,premios!A20:B119,2,0)</f>
        <v>3072.5</v>
      </c>
    </row>
    <row r="123" customFormat="false" ht="15" hidden="false" customHeight="false" outlineLevel="0" collapsed="false">
      <c r="A123" s="10" t="n">
        <v>4225106428720</v>
      </c>
      <c r="B123" s="0" t="n">
        <v>407010386</v>
      </c>
      <c r="C123" s="0" t="n">
        <v>6153</v>
      </c>
      <c r="D123" s="0" t="e">
        <f aca="false">VLOOKUP(A123,'202511'!$B$3:$B$175,1,0)</f>
        <v>#N/A</v>
      </c>
      <c r="G123" s="0" t="str">
        <f aca="false">VLOOKUP(A123,'BD-202512'!$A$2:$E$156,5,0)</f>
        <v>Eletivo</v>
      </c>
      <c r="H123" s="15" t="n">
        <f aca="false">VLOOKUP(B123,premios!A21:B120,2,0)</f>
        <v>3072.5</v>
      </c>
    </row>
    <row r="124" customFormat="false" ht="15" hidden="false" customHeight="false" outlineLevel="0" collapsed="false">
      <c r="A124" s="10" t="n">
        <v>4225106428730</v>
      </c>
      <c r="B124" s="0" t="n">
        <v>407010386</v>
      </c>
      <c r="C124" s="0" t="n">
        <v>6153</v>
      </c>
      <c r="D124" s="0" t="e">
        <f aca="false">VLOOKUP(A124,'202511'!$B$3:$B$175,1,0)</f>
        <v>#N/A</v>
      </c>
      <c r="G124" s="0" t="str">
        <f aca="false">VLOOKUP(A124,'BD-202512'!$A$2:$E$156,5,0)</f>
        <v>Eletivo</v>
      </c>
      <c r="H124" s="15" t="n">
        <f aca="false">VLOOKUP(B124,premios!A22:B121,2,0)</f>
        <v>3072.5</v>
      </c>
    </row>
    <row r="125" customFormat="false" ht="15" hidden="false" customHeight="false" outlineLevel="0" collapsed="false">
      <c r="A125" s="10" t="n">
        <v>4225106428741</v>
      </c>
      <c r="B125" s="0" t="n">
        <v>407010386</v>
      </c>
      <c r="C125" s="0" t="n">
        <v>6316.12</v>
      </c>
      <c r="D125" s="0" t="e">
        <f aca="false">VLOOKUP(A125,'202511'!$B$3:$B$175,1,0)</f>
        <v>#N/A</v>
      </c>
      <c r="G125" s="0" t="str">
        <f aca="false">VLOOKUP(A125,'BD-202512'!$A$2:$E$156,5,0)</f>
        <v>Eletivo</v>
      </c>
      <c r="H125" s="15" t="n">
        <f aca="false">VLOOKUP(B125,premios!A23:B122,2,0)</f>
        <v>3072.5</v>
      </c>
    </row>
    <row r="126" customFormat="false" ht="15" hidden="false" customHeight="false" outlineLevel="0" collapsed="false">
      <c r="A126" s="10" t="n">
        <v>4225106428752</v>
      </c>
      <c r="B126" s="0" t="n">
        <v>407010386</v>
      </c>
      <c r="C126" s="0" t="n">
        <v>6316.12</v>
      </c>
      <c r="D126" s="0" t="e">
        <f aca="false">VLOOKUP(A126,'202511'!$B$3:$B$175,1,0)</f>
        <v>#N/A</v>
      </c>
      <c r="G126" s="0" t="str">
        <f aca="false">VLOOKUP(A126,'BD-202512'!$A$2:$E$156,5,0)</f>
        <v>Eletivo</v>
      </c>
      <c r="H126" s="15" t="n">
        <f aca="false">VLOOKUP(B126,premios!A24:B123,2,0)</f>
        <v>3072.5</v>
      </c>
    </row>
    <row r="127" customFormat="false" ht="15" hidden="false" customHeight="false" outlineLevel="0" collapsed="false">
      <c r="A127" s="10" t="n">
        <v>4225106428675</v>
      </c>
      <c r="B127" s="0" t="n">
        <v>407010386</v>
      </c>
      <c r="C127" s="0" t="n">
        <v>6335.14</v>
      </c>
      <c r="D127" s="0" t="e">
        <f aca="false">VLOOKUP(A127,'202511'!$B$3:$B$175,1,0)</f>
        <v>#N/A</v>
      </c>
      <c r="G127" s="0" t="str">
        <f aca="false">VLOOKUP(A127,'BD-202512'!$A$2:$E$156,5,0)</f>
        <v>Eletivo</v>
      </c>
      <c r="H127" s="15" t="n">
        <f aca="false">VLOOKUP(B127,premios!A25:B124,2,0)</f>
        <v>3072.5</v>
      </c>
    </row>
    <row r="128" customFormat="false" ht="15" hidden="false" customHeight="false" outlineLevel="0" collapsed="false">
      <c r="A128" s="10" t="n">
        <v>4225106428774</v>
      </c>
      <c r="B128" s="0" t="n">
        <v>407010386</v>
      </c>
      <c r="C128" s="0" t="n">
        <v>6153</v>
      </c>
      <c r="D128" s="0" t="e">
        <f aca="false">VLOOKUP(A128,'202511'!$B$3:$B$175,1,0)</f>
        <v>#N/A</v>
      </c>
      <c r="G128" s="0" t="str">
        <f aca="false">VLOOKUP(A128,'BD-202512'!$A$2:$E$156,5,0)</f>
        <v>Eletivo</v>
      </c>
      <c r="H128" s="15" t="n">
        <f aca="false">VLOOKUP(B128,premios!A26:B125,2,0)</f>
        <v>3072.5</v>
      </c>
    </row>
    <row r="129" customFormat="false" ht="15" hidden="false" customHeight="false" outlineLevel="0" collapsed="false">
      <c r="A129" s="10" t="n">
        <v>4225106428785</v>
      </c>
      <c r="B129" s="0" t="n">
        <v>407010386</v>
      </c>
      <c r="C129" s="0" t="n">
        <v>6316.12</v>
      </c>
      <c r="D129" s="0" t="e">
        <f aca="false">VLOOKUP(A129,'202511'!$B$3:$B$175,1,0)</f>
        <v>#N/A</v>
      </c>
      <c r="G129" s="0" t="str">
        <f aca="false">VLOOKUP(A129,'BD-202512'!$A$2:$E$156,5,0)</f>
        <v>Eletivo</v>
      </c>
      <c r="H129" s="25" t="str">
        <f aca="false">IFERROR(VLOOKUP(B129,premios!A27:B126,2,0),"-")</f>
        <v>-</v>
      </c>
    </row>
    <row r="130" customFormat="false" ht="15" hidden="false" customHeight="false" outlineLevel="0" collapsed="false">
      <c r="A130" s="10" t="n">
        <v>4225106428796</v>
      </c>
      <c r="B130" s="0" t="n">
        <v>407010386</v>
      </c>
      <c r="C130" s="0" t="n">
        <v>6194.06</v>
      </c>
      <c r="D130" s="0" t="e">
        <f aca="false">VLOOKUP(A130,'202511'!$B$3:$B$175,1,0)</f>
        <v>#N/A</v>
      </c>
      <c r="G130" s="0" t="str">
        <f aca="false">VLOOKUP(A130,'BD-202512'!$A$2:$E$156,5,0)</f>
        <v>Eletivo</v>
      </c>
      <c r="H130" s="25" t="str">
        <f aca="false">IFERROR(VLOOKUP(B130,premios!A28:B127,2,0),"-")</f>
        <v>-</v>
      </c>
    </row>
    <row r="131" customFormat="false" ht="15" hidden="false" customHeight="false" outlineLevel="0" collapsed="false">
      <c r="A131" s="10" t="n">
        <v>4225106428807</v>
      </c>
      <c r="B131" s="0" t="n">
        <v>407010386</v>
      </c>
      <c r="C131" s="0" t="n">
        <v>6194.06</v>
      </c>
      <c r="D131" s="0" t="e">
        <f aca="false">VLOOKUP(A131,'202511'!$B$3:$B$175,1,0)</f>
        <v>#N/A</v>
      </c>
      <c r="G131" s="0" t="str">
        <f aca="false">VLOOKUP(A131,'BD-202512'!$A$2:$E$156,5,0)</f>
        <v>Eletivo</v>
      </c>
      <c r="H131" s="25" t="str">
        <f aca="false">IFERROR(VLOOKUP(B131,premios!A29:B128,2,0),"-")</f>
        <v>-</v>
      </c>
    </row>
    <row r="132" customFormat="false" ht="15" hidden="false" customHeight="false" outlineLevel="0" collapsed="false">
      <c r="A132" s="10" t="n">
        <v>4225106428818</v>
      </c>
      <c r="B132" s="0" t="n">
        <v>407010386</v>
      </c>
      <c r="C132" s="0" t="n">
        <v>6178.06</v>
      </c>
      <c r="D132" s="0" t="e">
        <f aca="false">VLOOKUP(A132,'202511'!$B$3:$B$175,1,0)</f>
        <v>#N/A</v>
      </c>
      <c r="G132" s="0" t="str">
        <f aca="false">VLOOKUP(A132,'BD-202512'!$A$2:$E$156,5,0)</f>
        <v>Eletivo</v>
      </c>
      <c r="H132" s="25" t="str">
        <f aca="false">IFERROR(VLOOKUP(B132,premios!A30:B129,2,0),"-")</f>
        <v>-</v>
      </c>
    </row>
    <row r="133" customFormat="false" ht="15" hidden="false" customHeight="false" outlineLevel="0" collapsed="false">
      <c r="A133" s="10" t="n">
        <v>4225106429137</v>
      </c>
      <c r="B133" s="0" t="n">
        <v>407010386</v>
      </c>
      <c r="C133" s="0" t="n">
        <v>6194.06</v>
      </c>
      <c r="D133" s="0" t="e">
        <f aca="false">VLOOKUP(A133,'202511'!$B$3:$B$175,1,0)</f>
        <v>#N/A</v>
      </c>
      <c r="G133" s="0" t="str">
        <f aca="false">VLOOKUP(A133,'BD-202512'!$A$2:$E$156,5,0)</f>
        <v>Eletivo</v>
      </c>
      <c r="H133" s="25" t="str">
        <f aca="false">IFERROR(VLOOKUP(B133,premios!A31:B130,2,0),"-")</f>
        <v>-</v>
      </c>
    </row>
    <row r="134" customFormat="false" ht="15" hidden="false" customHeight="false" outlineLevel="0" collapsed="false">
      <c r="A134" s="10" t="n">
        <v>4225106429148</v>
      </c>
      <c r="B134" s="0" t="n">
        <v>407010386</v>
      </c>
      <c r="C134" s="0" t="n">
        <v>6205.08</v>
      </c>
      <c r="D134" s="0" t="e">
        <f aca="false">VLOOKUP(A134,'202511'!$B$3:$B$175,1,0)</f>
        <v>#N/A</v>
      </c>
      <c r="G134" s="0" t="str">
        <f aca="false">VLOOKUP(A134,'BD-202512'!$A$2:$E$156,5,0)</f>
        <v>Eletivo</v>
      </c>
      <c r="H134" s="25" t="str">
        <f aca="false">IFERROR(VLOOKUP(B134,premios!A32:B131,2,0),"-")</f>
        <v>-</v>
      </c>
    </row>
    <row r="135" customFormat="false" ht="15" hidden="false" customHeight="false" outlineLevel="0" collapsed="false">
      <c r="A135" s="10" t="n">
        <v>4225106428763</v>
      </c>
      <c r="B135" s="0" t="n">
        <v>407010386</v>
      </c>
      <c r="C135" s="0" t="n">
        <v>6308.12</v>
      </c>
      <c r="D135" s="0" t="e">
        <f aca="false">VLOOKUP(A135,'202511'!$B$3:$B$175,1,0)</f>
        <v>#N/A</v>
      </c>
      <c r="G135" s="0" t="str">
        <f aca="false">VLOOKUP(A135,'BD-202512'!$A$2:$E$156,5,0)</f>
        <v>Eletivo</v>
      </c>
      <c r="H135" s="25" t="str">
        <f aca="false">IFERROR(VLOOKUP(B135,premios!A33:B132,2,0),"-")</f>
        <v>-</v>
      </c>
    </row>
    <row r="136" customFormat="false" ht="15" hidden="false" customHeight="false" outlineLevel="0" collapsed="false">
      <c r="A136" s="10" t="n">
        <v>4225106429160</v>
      </c>
      <c r="B136" s="0" t="n">
        <v>407010386</v>
      </c>
      <c r="C136" s="0" t="n">
        <v>6205.08</v>
      </c>
      <c r="D136" s="0" t="e">
        <f aca="false">VLOOKUP(A136,'202511'!$B$3:$B$175,1,0)</f>
        <v>#N/A</v>
      </c>
      <c r="G136" s="0" t="str">
        <f aca="false">VLOOKUP(A136,'BD-202512'!$A$2:$E$156,5,0)</f>
        <v>Eletivo</v>
      </c>
      <c r="H136" s="25" t="str">
        <f aca="false">IFERROR(VLOOKUP(B136,premios!A34:B133,2,0),"-")</f>
        <v>-</v>
      </c>
    </row>
    <row r="137" customFormat="false" ht="15" hidden="false" customHeight="false" outlineLevel="0" collapsed="false">
      <c r="A137" s="10" t="n">
        <v>4225106429170</v>
      </c>
      <c r="B137" s="0" t="n">
        <v>407010386</v>
      </c>
      <c r="C137" s="0" t="n">
        <v>6205.08</v>
      </c>
      <c r="D137" s="0" t="e">
        <f aca="false">VLOOKUP(A137,'202511'!$B$3:$B$175,1,0)</f>
        <v>#N/A</v>
      </c>
      <c r="G137" s="0" t="str">
        <f aca="false">VLOOKUP(A137,'BD-202512'!$A$2:$E$156,5,0)</f>
        <v>Eletivo</v>
      </c>
      <c r="H137" s="25" t="str">
        <f aca="false">IFERROR(VLOOKUP(B137,premios!A35:B134,2,0),"-")</f>
        <v>-</v>
      </c>
    </row>
    <row r="138" customFormat="false" ht="15" hidden="false" customHeight="false" outlineLevel="0" collapsed="false">
      <c r="A138" s="10" t="n">
        <v>4225106429181</v>
      </c>
      <c r="B138" s="0" t="n">
        <v>407010386</v>
      </c>
      <c r="C138" s="0" t="n">
        <v>6205.08</v>
      </c>
      <c r="D138" s="0" t="e">
        <f aca="false">VLOOKUP(A138,'202511'!$B$3:$B$175,1,0)</f>
        <v>#N/A</v>
      </c>
      <c r="G138" s="0" t="str">
        <f aca="false">VLOOKUP(A138,'BD-202512'!$A$2:$E$156,5,0)</f>
        <v>Eletivo</v>
      </c>
      <c r="H138" s="25" t="str">
        <f aca="false">IFERROR(VLOOKUP(B138,premios!A36:B135,2,0),"-")</f>
        <v>-</v>
      </c>
    </row>
    <row r="139" customFormat="false" ht="15" hidden="false" customHeight="false" outlineLevel="0" collapsed="false">
      <c r="A139" s="10" t="n">
        <v>4225106429192</v>
      </c>
      <c r="B139" s="0" t="n">
        <v>407010386</v>
      </c>
      <c r="C139" s="0" t="n">
        <v>6205.08</v>
      </c>
      <c r="D139" s="0" t="e">
        <f aca="false">VLOOKUP(A139,'202511'!$B$3:$B$175,1,0)</f>
        <v>#N/A</v>
      </c>
      <c r="G139" s="0" t="str">
        <f aca="false">VLOOKUP(A139,'BD-202512'!$A$2:$E$156,5,0)</f>
        <v>Eletivo</v>
      </c>
      <c r="H139" s="25" t="str">
        <f aca="false">IFERROR(VLOOKUP(B139,premios!A37:B136,2,0),"-")</f>
        <v>-</v>
      </c>
    </row>
    <row r="140" customFormat="false" ht="15" hidden="false" customHeight="false" outlineLevel="0" collapsed="false">
      <c r="A140" s="10" t="n">
        <v>4225106429203</v>
      </c>
      <c r="B140" s="0" t="n">
        <v>407010386</v>
      </c>
      <c r="C140" s="0" t="n">
        <v>6205.08</v>
      </c>
      <c r="D140" s="0" t="e">
        <f aca="false">VLOOKUP(A140,'202511'!$B$3:$B$175,1,0)</f>
        <v>#N/A</v>
      </c>
      <c r="G140" s="0" t="str">
        <f aca="false">VLOOKUP(A140,'BD-202512'!$A$2:$E$156,5,0)</f>
        <v>Eletivo</v>
      </c>
      <c r="H140" s="25" t="str">
        <f aca="false">IFERROR(VLOOKUP(B140,premios!A38:B137,2,0),"-")</f>
        <v>-</v>
      </c>
    </row>
    <row r="141" customFormat="false" ht="15" hidden="false" customHeight="false" outlineLevel="0" collapsed="false">
      <c r="A141" s="10" t="n">
        <v>4225106436771</v>
      </c>
      <c r="B141" s="0" t="n">
        <v>407010386</v>
      </c>
      <c r="C141" s="0" t="n">
        <v>6153</v>
      </c>
      <c r="D141" s="0" t="e">
        <f aca="false">VLOOKUP(A141,'202511'!$B$3:$B$175,1,0)</f>
        <v>#N/A</v>
      </c>
      <c r="G141" s="0" t="str">
        <f aca="false">VLOOKUP(A141,'BD-202512'!$A$2:$E$156,5,0)</f>
        <v>Eletivo</v>
      </c>
      <c r="H141" s="25" t="str">
        <f aca="false">IFERROR(VLOOKUP(B141,premios!A39:B138,2,0),"-")</f>
        <v>-</v>
      </c>
    </row>
    <row r="142" customFormat="false" ht="15" hidden="false" customHeight="false" outlineLevel="0" collapsed="false">
      <c r="A142" s="10" t="n">
        <v>4225106436782</v>
      </c>
      <c r="B142" s="0" t="n">
        <v>407010386</v>
      </c>
      <c r="C142" s="0" t="n">
        <v>6145</v>
      </c>
      <c r="D142" s="0" t="e">
        <f aca="false">VLOOKUP(A142,'202511'!$B$3:$B$175,1,0)</f>
        <v>#N/A</v>
      </c>
      <c r="G142" s="0" t="str">
        <f aca="false">VLOOKUP(A142,'BD-202512'!$A$2:$E$156,5,0)</f>
        <v>Eletivo</v>
      </c>
      <c r="H142" s="25" t="str">
        <f aca="false">IFERROR(VLOOKUP(B142,premios!A40:B139,2,0),"-")</f>
        <v>-</v>
      </c>
    </row>
    <row r="143" customFormat="false" ht="15" hidden="false" customHeight="false" outlineLevel="0" collapsed="false">
      <c r="A143" s="10" t="n">
        <v>4225106429159</v>
      </c>
      <c r="B143" s="0" t="n">
        <v>407010386</v>
      </c>
      <c r="C143" s="0" t="n">
        <v>6183.04</v>
      </c>
      <c r="D143" s="0" t="e">
        <f aca="false">VLOOKUP(A143,'202511'!$B$3:$B$175,1,0)</f>
        <v>#N/A</v>
      </c>
      <c r="G143" s="0" t="str">
        <f aca="false">VLOOKUP(A143,'BD-202512'!$A$2:$E$156,5,0)</f>
        <v>Eletivo</v>
      </c>
      <c r="H143" s="25" t="str">
        <f aca="false">IFERROR(VLOOKUP(B143,premios!A41:B140,2,0),"-")</f>
        <v>-</v>
      </c>
    </row>
    <row r="144" customFormat="false" ht="15" hidden="false" customHeight="false" outlineLevel="0" collapsed="false">
      <c r="A144" s="10" t="n">
        <v>4225106436804</v>
      </c>
      <c r="B144" s="0" t="n">
        <v>407010386</v>
      </c>
      <c r="C144" s="0" t="n">
        <v>6327.14</v>
      </c>
      <c r="D144" s="0" t="e">
        <f aca="false">VLOOKUP(A144,'202511'!$B$3:$B$175,1,0)</f>
        <v>#N/A</v>
      </c>
      <c r="G144" s="0" t="str">
        <f aca="false">VLOOKUP(A144,'BD-202512'!$A$2:$E$156,5,0)</f>
        <v>Eletivo</v>
      </c>
      <c r="H144" s="25" t="str">
        <f aca="false">IFERROR(VLOOKUP(B144,premios!A42:B141,2,0),"-")</f>
        <v>-</v>
      </c>
    </row>
    <row r="145" customFormat="false" ht="15" hidden="false" customHeight="false" outlineLevel="0" collapsed="false">
      <c r="A145" s="10" t="n">
        <v>4225106436815</v>
      </c>
      <c r="B145" s="0" t="n">
        <v>407010386</v>
      </c>
      <c r="C145" s="0" t="n">
        <v>6316.12</v>
      </c>
      <c r="D145" s="0" t="e">
        <f aca="false">VLOOKUP(A145,'202511'!$B$3:$B$175,1,0)</f>
        <v>#N/A</v>
      </c>
      <c r="G145" s="0" t="str">
        <f aca="false">VLOOKUP(A145,'BD-202512'!$A$2:$E$156,5,0)</f>
        <v>Eletivo</v>
      </c>
      <c r="H145" s="25" t="str">
        <f aca="false">IFERROR(VLOOKUP(B145,premios!A43:B142,2,0),"-")</f>
        <v>-</v>
      </c>
    </row>
    <row r="146" customFormat="false" ht="15" hidden="false" customHeight="false" outlineLevel="0" collapsed="false">
      <c r="A146" s="10" t="n">
        <v>4225106436826</v>
      </c>
      <c r="B146" s="0" t="n">
        <v>407010386</v>
      </c>
      <c r="C146" s="0" t="n">
        <v>6338.16</v>
      </c>
      <c r="D146" s="0" t="e">
        <f aca="false">VLOOKUP(A146,'202511'!$B$3:$B$175,1,0)</f>
        <v>#N/A</v>
      </c>
      <c r="G146" s="0" t="str">
        <f aca="false">VLOOKUP(A146,'BD-202512'!$A$2:$E$156,5,0)</f>
        <v>Eletivo</v>
      </c>
      <c r="H146" s="25" t="str">
        <f aca="false">IFERROR(VLOOKUP(B146,premios!A44:B143,2,0),"-")</f>
        <v>-</v>
      </c>
    </row>
    <row r="147" customFormat="false" ht="15" hidden="false" customHeight="false" outlineLevel="0" collapsed="false">
      <c r="A147" s="10" t="n">
        <v>4225106436837</v>
      </c>
      <c r="B147" s="0" t="n">
        <v>407010386</v>
      </c>
      <c r="C147" s="0" t="n">
        <v>7262.1</v>
      </c>
      <c r="D147" s="0" t="e">
        <f aca="false">VLOOKUP(A147,'202511'!$B$3:$B$175,1,0)</f>
        <v>#N/A</v>
      </c>
      <c r="G147" s="0" t="str">
        <f aca="false">VLOOKUP(A147,'BD-202512'!$A$2:$E$156,5,0)</f>
        <v>Eletivo</v>
      </c>
      <c r="H147" s="25" t="str">
        <f aca="false">IFERROR(VLOOKUP(B147,premios!A45:B144,2,0),"-")</f>
        <v>-</v>
      </c>
    </row>
    <row r="148" customFormat="false" ht="15" hidden="false" customHeight="false" outlineLevel="0" collapsed="false">
      <c r="A148" s="10" t="n">
        <v>4225106436848</v>
      </c>
      <c r="B148" s="0" t="n">
        <v>407010386</v>
      </c>
      <c r="C148" s="0" t="n">
        <v>6316.12</v>
      </c>
      <c r="D148" s="0" t="e">
        <f aca="false">VLOOKUP(A148,'202511'!$B$3:$B$175,1,0)</f>
        <v>#N/A</v>
      </c>
      <c r="G148" s="0" t="str">
        <f aca="false">VLOOKUP(A148,'BD-202512'!$A$2:$E$156,5,0)</f>
        <v>Eletivo</v>
      </c>
      <c r="H148" s="25" t="str">
        <f aca="false">IFERROR(VLOOKUP(B148,premios!A46:B145,2,0),"-")</f>
        <v>-</v>
      </c>
    </row>
    <row r="149" customFormat="false" ht="15" hidden="false" customHeight="false" outlineLevel="0" collapsed="false">
      <c r="A149" s="10" t="n">
        <v>4225106436859</v>
      </c>
      <c r="B149" s="0" t="n">
        <v>407010386</v>
      </c>
      <c r="C149" s="0" t="n">
        <v>6327.14</v>
      </c>
      <c r="D149" s="0" t="e">
        <f aca="false">VLOOKUP(A149,'202511'!$B$3:$B$175,1,0)</f>
        <v>#N/A</v>
      </c>
      <c r="G149" s="0" t="str">
        <f aca="false">VLOOKUP(A149,'BD-202512'!$A$2:$E$156,5,0)</f>
        <v>Eletivo</v>
      </c>
      <c r="H149" s="25" t="str">
        <f aca="false">IFERROR(VLOOKUP(B149,premios!A47:B146,2,0),"-")</f>
        <v>-</v>
      </c>
    </row>
    <row r="150" customFormat="false" ht="15" hidden="false" customHeight="false" outlineLevel="0" collapsed="false">
      <c r="A150" s="10" t="n">
        <v>4225106436860</v>
      </c>
      <c r="B150" s="0" t="n">
        <v>407010386</v>
      </c>
      <c r="C150" s="0" t="n">
        <v>6175.04</v>
      </c>
      <c r="D150" s="0" t="e">
        <f aca="false">VLOOKUP(A150,'202511'!$B$3:$B$175,1,0)</f>
        <v>#N/A</v>
      </c>
      <c r="G150" s="0" t="str">
        <f aca="false">VLOOKUP(A150,'BD-202512'!$A$2:$E$156,5,0)</f>
        <v>Eletivo</v>
      </c>
      <c r="H150" s="25" t="str">
        <f aca="false">IFERROR(VLOOKUP(B150,premios!A48:B147,2,0),"-")</f>
        <v>-</v>
      </c>
    </row>
    <row r="151" customFormat="false" ht="15" hidden="false" customHeight="false" outlineLevel="0" collapsed="false">
      <c r="A151" s="10" t="n">
        <v>4225106436793</v>
      </c>
      <c r="B151" s="0" t="n">
        <v>407010386</v>
      </c>
      <c r="C151" s="0" t="n">
        <v>6316.12</v>
      </c>
      <c r="D151" s="0" t="e">
        <f aca="false">VLOOKUP(A151,'202511'!$B$3:$B$175,1,0)</f>
        <v>#N/A</v>
      </c>
      <c r="G151" s="0" t="str">
        <f aca="false">VLOOKUP(A151,'BD-202512'!$A$2:$E$156,5,0)</f>
        <v>Eletivo</v>
      </c>
      <c r="H151" s="25" t="str">
        <f aca="false">IFERROR(VLOOKUP(B151,premios!A49:B148,2,0),"-")</f>
        <v>-</v>
      </c>
    </row>
    <row r="152" customFormat="false" ht="15" hidden="false" customHeight="false" outlineLevel="0" collapsed="false">
      <c r="A152" s="10" t="n">
        <v>4225106439862</v>
      </c>
      <c r="B152" s="0" t="n">
        <v>407010386</v>
      </c>
      <c r="C152" s="0" t="n">
        <v>6324.12</v>
      </c>
      <c r="D152" s="0" t="e">
        <f aca="false">VLOOKUP(A152,'202511'!$B$3:$B$175,1,0)</f>
        <v>#N/A</v>
      </c>
      <c r="G152" s="0" t="str">
        <f aca="false">VLOOKUP(A152,'BD-202512'!$A$2:$E$156,5,0)</f>
        <v>Eletivo</v>
      </c>
      <c r="H152" s="25" t="str">
        <f aca="false">IFERROR(VLOOKUP(B152,premios!A50:B149,2,0),"-")</f>
        <v>-</v>
      </c>
    </row>
    <row r="154" customFormat="false" ht="15" hidden="false" customHeight="false" outlineLevel="0" collapsed="false">
      <c r="A154" s="17" t="n">
        <v>6048692</v>
      </c>
      <c r="B154" s="18" t="s">
        <v>22</v>
      </c>
      <c r="C154" s="24" t="n">
        <f aca="false">SUM(C155:C164)</f>
        <v>78998.04</v>
      </c>
      <c r="D154" s="18"/>
      <c r="E154" s="18"/>
      <c r="F154" s="18"/>
      <c r="G154" s="18"/>
      <c r="H154" s="18"/>
      <c r="I154" s="18"/>
    </row>
    <row r="155" customFormat="false" ht="15" hidden="false" customHeight="false" outlineLevel="0" collapsed="false">
      <c r="A155" s="10" t="n">
        <v>4225104617404</v>
      </c>
      <c r="B155" s="0" t="n">
        <f aca="false">VLOOKUP(A155,'BD-202512'!$A$2:$D$156,4,0)</f>
        <v>406030057</v>
      </c>
      <c r="C155" s="0" t="n">
        <f aca="false">VLOOKUP(A155,'BD-202512'!$A$2:$D$156,3,0)</f>
        <v>3353.31</v>
      </c>
      <c r="D155" s="0" t="e">
        <f aca="false">VLOOKUP(A155,'202511'!$B$3:$B$175,1,0)</f>
        <v>#N/A</v>
      </c>
      <c r="G155" s="0" t="str">
        <f aca="false">VLOOKUP(A155,'BD-202512'!$A$2:$E$156,5,0)</f>
        <v>Urgência</v>
      </c>
    </row>
    <row r="156" customFormat="false" ht="15" hidden="false" customHeight="false" outlineLevel="0" collapsed="false">
      <c r="A156" s="10" t="n">
        <v>4225104619571</v>
      </c>
      <c r="B156" s="0" t="n">
        <f aca="false">VLOOKUP(A156,'BD-202512'!$A$2:$D$156,4,0)</f>
        <v>406030057</v>
      </c>
      <c r="C156" s="0" t="n">
        <f aca="false">VLOOKUP(A156,'BD-202512'!$A$2:$D$156,3,0)</f>
        <v>4377.15</v>
      </c>
      <c r="D156" s="0" t="e">
        <f aca="false">VLOOKUP(A156,'202511'!$B$3:$B$175,1,0)</f>
        <v>#N/A</v>
      </c>
      <c r="G156" s="0" t="str">
        <f aca="false">VLOOKUP(A156,'BD-202512'!$A$2:$E$156,5,0)</f>
        <v>Eletivo</v>
      </c>
      <c r="H156" s="15" t="e">
        <f aca="false">VLOOKUP(B156,premios!A54:B153,2,0)</f>
        <v>#N/A</v>
      </c>
    </row>
    <row r="157" customFormat="false" ht="15" hidden="false" customHeight="false" outlineLevel="0" collapsed="false">
      <c r="A157" s="10" t="n">
        <v>4225104640570</v>
      </c>
      <c r="B157" s="0" t="n">
        <f aca="false">VLOOKUP(A157,'BD-202512'!$A$2:$D$156,4,0)</f>
        <v>406050139</v>
      </c>
      <c r="C157" s="0" t="n">
        <f aca="false">VLOOKUP(A157,'BD-202512'!$A$2:$D$156,3,0)</f>
        <v>6954.79</v>
      </c>
      <c r="D157" s="0" t="e">
        <f aca="false">VLOOKUP(A157,'202511'!$B$3:$B$175,1,0)</f>
        <v>#N/A</v>
      </c>
      <c r="G157" s="0" t="str">
        <f aca="false">VLOOKUP(A157,'BD-202512'!$A$2:$E$156,5,0)</f>
        <v>Eletivo</v>
      </c>
      <c r="H157" s="15" t="e">
        <f aca="false">VLOOKUP(B157,premios!A55:B154,2,0)</f>
        <v>#N/A</v>
      </c>
    </row>
    <row r="158" customFormat="false" ht="15" hidden="false" customHeight="false" outlineLevel="0" collapsed="false">
      <c r="A158" s="10" t="n">
        <v>4225104645531</v>
      </c>
      <c r="B158" s="0" t="n">
        <f aca="false">VLOOKUP(A158,'BD-202512'!$A$2:$D$156,4,0)</f>
        <v>406030081</v>
      </c>
      <c r="C158" s="0" t="n">
        <f aca="false">VLOOKUP(A158,'BD-202512'!$A$2:$D$156,3,0)</f>
        <v>12553.41</v>
      </c>
      <c r="D158" s="0" t="e">
        <f aca="false">VLOOKUP(A158,'202511'!$B$3:$B$175,1,0)</f>
        <v>#N/A</v>
      </c>
      <c r="G158" s="0" t="str">
        <f aca="false">VLOOKUP(A158,'BD-202512'!$A$2:$E$156,5,0)</f>
        <v>Urgência</v>
      </c>
    </row>
    <row r="159" customFormat="false" ht="15" hidden="false" customHeight="false" outlineLevel="0" collapsed="false">
      <c r="A159" s="10" t="n">
        <v>4225104662757</v>
      </c>
      <c r="B159" s="0" t="n">
        <f aca="false">VLOOKUP(A159,'BD-202512'!$A$2:$D$156,4,0)</f>
        <v>406030081</v>
      </c>
      <c r="C159" s="0" t="n">
        <f aca="false">VLOOKUP(A159,'BD-202512'!$A$2:$D$156,3,0)</f>
        <v>11168.89</v>
      </c>
      <c r="D159" s="0" t="e">
        <f aca="false">VLOOKUP(A159,'202511'!$B$3:$B$175,1,0)</f>
        <v>#N/A</v>
      </c>
      <c r="G159" s="0" t="str">
        <f aca="false">VLOOKUP(A159,'BD-202512'!$A$2:$E$156,5,0)</f>
        <v>Urgência</v>
      </c>
    </row>
    <row r="160" customFormat="false" ht="15" hidden="false" customHeight="false" outlineLevel="0" collapsed="false">
      <c r="A160" s="10" t="n">
        <v>4225104662779</v>
      </c>
      <c r="B160" s="0" t="n">
        <f aca="false">VLOOKUP(A160,'BD-202512'!$A$2:$D$156,4,0)</f>
        <v>406030057</v>
      </c>
      <c r="C160" s="0" t="n">
        <f aca="false">VLOOKUP(A160,'BD-202512'!$A$2:$D$156,3,0)</f>
        <v>6173.47</v>
      </c>
      <c r="D160" s="0" t="e">
        <f aca="false">VLOOKUP(A160,'202511'!$B$3:$B$175,1,0)</f>
        <v>#N/A</v>
      </c>
      <c r="G160" s="0" t="str">
        <f aca="false">VLOOKUP(A160,'BD-202512'!$A$2:$E$156,5,0)</f>
        <v>Eletivo</v>
      </c>
      <c r="H160" s="15" t="e">
        <f aca="false">VLOOKUP(B160,premios!A58:B157,2,0)</f>
        <v>#N/A</v>
      </c>
    </row>
    <row r="161" customFormat="false" ht="15" hidden="false" customHeight="false" outlineLevel="0" collapsed="false">
      <c r="A161" s="10" t="n">
        <v>4225104663582</v>
      </c>
      <c r="B161" s="0" t="n">
        <f aca="false">VLOOKUP(A161,'BD-202512'!$A$2:$D$156,4,0)</f>
        <v>406030138</v>
      </c>
      <c r="C161" s="0" t="n">
        <f aca="false">VLOOKUP(A161,'BD-202512'!$A$2:$D$156,3,0)</f>
        <v>1755.23</v>
      </c>
      <c r="D161" s="0" t="e">
        <f aca="false">VLOOKUP(A161,'202511'!$B$3:$B$175,1,0)</f>
        <v>#N/A</v>
      </c>
      <c r="G161" s="0" t="str">
        <f aca="false">VLOOKUP(A161,'BD-202512'!$A$2:$E$156,5,0)</f>
        <v>Eletivo</v>
      </c>
      <c r="H161" s="15" t="e">
        <f aca="false">VLOOKUP(B161,premios!A59:B158,2,0)</f>
        <v>#N/A</v>
      </c>
    </row>
    <row r="162" customFormat="false" ht="15" hidden="false" customHeight="false" outlineLevel="0" collapsed="false">
      <c r="A162" s="10" t="n">
        <v>4225104675430</v>
      </c>
      <c r="B162" s="0" t="n">
        <f aca="false">VLOOKUP(A162,'BD-202512'!$A$2:$D$156,4,0)</f>
        <v>406030111</v>
      </c>
      <c r="C162" s="0" t="n">
        <f aca="false">VLOOKUP(A162,'BD-202512'!$A$2:$D$156,3,0)</f>
        <v>15106.98</v>
      </c>
      <c r="D162" s="0" t="e">
        <f aca="false">VLOOKUP(A162,'202511'!$B$3:$B$175,1,0)</f>
        <v>#N/A</v>
      </c>
      <c r="G162" s="0" t="str">
        <f aca="false">VLOOKUP(A162,'BD-202512'!$A$2:$E$156,5,0)</f>
        <v>Urgência</v>
      </c>
    </row>
    <row r="163" customFormat="false" ht="15" hidden="false" customHeight="false" outlineLevel="0" collapsed="false">
      <c r="A163" s="10" t="n">
        <v>4225104677464</v>
      </c>
      <c r="B163" s="0" t="n">
        <f aca="false">VLOOKUP(A163,'BD-202512'!$A$2:$D$156,4,0)</f>
        <v>406050139</v>
      </c>
      <c r="C163" s="0" t="n">
        <f aca="false">VLOOKUP(A163,'BD-202512'!$A$2:$D$156,3,0)</f>
        <v>6954.79</v>
      </c>
      <c r="D163" s="0" t="e">
        <f aca="false">VLOOKUP(A163,'202511'!$B$3:$B$175,1,0)</f>
        <v>#N/A</v>
      </c>
      <c r="G163" s="0" t="str">
        <f aca="false">VLOOKUP(A163,'BD-202512'!$A$2:$E$156,5,0)</f>
        <v>Eletivo</v>
      </c>
      <c r="H163" s="15" t="e">
        <f aca="false">VLOOKUP(B163,premios!A61:B160,2,0)</f>
        <v>#N/A</v>
      </c>
    </row>
    <row r="164" customFormat="false" ht="15" hidden="false" customHeight="false" outlineLevel="0" collapsed="false">
      <c r="A164" s="10" t="n">
        <v>4225104683085</v>
      </c>
      <c r="B164" s="0" t="n">
        <f aca="false">VLOOKUP(A164,'BD-202512'!$A$2:$D$156,4,0)</f>
        <v>406050074</v>
      </c>
      <c r="C164" s="0" t="n">
        <f aca="false">VLOOKUP(A164,'BD-202512'!$A$2:$D$156,3,0)</f>
        <v>10600.02</v>
      </c>
      <c r="D164" s="0" t="e">
        <f aca="false">VLOOKUP(A164,'202511'!$B$3:$B$175,1,0)</f>
        <v>#N/A</v>
      </c>
      <c r="G164" s="0" t="str">
        <f aca="false">VLOOKUP(A164,'BD-202512'!$A$2:$E$156,5,0)</f>
        <v>Eletivo</v>
      </c>
      <c r="H164" s="15" t="e">
        <f aca="false">VLOOKUP(B164,premios!A62:B161,2,0)</f>
        <v>#N/A</v>
      </c>
    </row>
    <row r="166" customFormat="false" ht="15" hidden="false" customHeight="false" outlineLevel="0" collapsed="false">
      <c r="A166" s="17" t="n">
        <v>9543856</v>
      </c>
      <c r="B166" s="18" t="s">
        <v>23</v>
      </c>
      <c r="C166" s="24" t="n">
        <f aca="false">SUM(C167:C171)</f>
        <v>55477.58</v>
      </c>
      <c r="D166" s="18"/>
      <c r="E166" s="18"/>
      <c r="F166" s="18"/>
      <c r="G166" s="18"/>
      <c r="H166" s="18"/>
      <c r="I166" s="18"/>
    </row>
    <row r="167" customFormat="false" ht="15" hidden="false" customHeight="false" outlineLevel="0" collapsed="false">
      <c r="A167" s="10" t="n">
        <v>4225105753352</v>
      </c>
      <c r="B167" s="0" t="n">
        <f aca="false">VLOOKUP(A167,'BD-202512'!$A$2:$D$156,4,0)</f>
        <v>408030631</v>
      </c>
      <c r="C167" s="0" t="n">
        <f aca="false">VLOOKUP(A167,'BD-202512'!$A$2:$D$156,3,0)</f>
        <v>2283.21</v>
      </c>
      <c r="D167" s="0" t="e">
        <f aca="false">VLOOKUP(A167,'202511'!$B$3:$B$175,1,0)</f>
        <v>#N/A</v>
      </c>
      <c r="G167" s="0" t="str">
        <f aca="false">VLOOKUP(A167,'BD-202512'!$A$2:$E$156,5,0)</f>
        <v>Urgência</v>
      </c>
    </row>
    <row r="168" customFormat="false" ht="15" hidden="false" customHeight="false" outlineLevel="0" collapsed="false">
      <c r="A168" s="10" t="n">
        <v>4225106614256</v>
      </c>
      <c r="B168" s="0" t="n">
        <f aca="false">VLOOKUP(A168,'BD-202512'!$A$2:$D$156,4,0)</f>
        <v>408040076</v>
      </c>
      <c r="C168" s="0" t="n">
        <f aca="false">VLOOKUP(A168,'BD-202512'!$A$2:$D$156,3,0)</f>
        <v>13093.06</v>
      </c>
      <c r="D168" s="0" t="e">
        <f aca="false">VLOOKUP(A168,'202511'!$B$3:$B$175,1,0)</f>
        <v>#N/A</v>
      </c>
      <c r="G168" s="0" t="str">
        <f aca="false">VLOOKUP(A168,'BD-202512'!$A$2:$E$156,5,0)</f>
        <v>Urgência</v>
      </c>
    </row>
    <row r="169" customFormat="false" ht="15" hidden="false" customHeight="false" outlineLevel="0" collapsed="false">
      <c r="A169" s="10" t="n">
        <v>4225106615048</v>
      </c>
      <c r="B169" s="0" t="n">
        <f aca="false">VLOOKUP(A169,'BD-202512'!$A$2:$D$156,4,0)</f>
        <v>408040076</v>
      </c>
      <c r="C169" s="0" t="n">
        <f aca="false">VLOOKUP(A169,'BD-202512'!$A$2:$D$156,3,0)</f>
        <v>11649.58</v>
      </c>
      <c r="D169" s="0" t="e">
        <f aca="false">VLOOKUP(A169,'202511'!$B$3:$B$175,1,0)</f>
        <v>#N/A</v>
      </c>
      <c r="G169" s="0" t="str">
        <f aca="false">VLOOKUP(A169,'BD-202512'!$A$2:$E$156,5,0)</f>
        <v>Urgência</v>
      </c>
    </row>
    <row r="170" customFormat="false" ht="15" hidden="false" customHeight="false" outlineLevel="0" collapsed="false">
      <c r="A170" s="10" t="n">
        <v>4225106621780</v>
      </c>
      <c r="B170" s="0" t="n">
        <f aca="false">VLOOKUP(A170,'BD-202512'!$A$2:$D$156,4,0)</f>
        <v>406040052</v>
      </c>
      <c r="C170" s="0" t="n">
        <f aca="false">VLOOKUP(A170,'BD-202512'!$A$2:$D$156,3,0)</f>
        <v>2825.23</v>
      </c>
      <c r="D170" s="0" t="e">
        <f aca="false">VLOOKUP(A170,'202511'!$B$3:$B$175,1,0)</f>
        <v>#N/A</v>
      </c>
      <c r="G170" s="0" t="str">
        <f aca="false">VLOOKUP(A170,'BD-202512'!$A$2:$E$156,5,0)</f>
        <v>Eletivo</v>
      </c>
      <c r="H170" s="15" t="e">
        <f aca="false">VLOOKUP(B170,premios!A68:B167,2,0)</f>
        <v>#N/A</v>
      </c>
    </row>
    <row r="171" customFormat="false" ht="15" hidden="false" customHeight="false" outlineLevel="0" collapsed="false">
      <c r="A171" s="10" t="n">
        <v>4225106624618</v>
      </c>
      <c r="B171" s="0" t="n">
        <f aca="false">VLOOKUP(A171,'BD-202512'!$A$2:$D$156,4,0)</f>
        <v>408040076</v>
      </c>
      <c r="C171" s="0" t="n">
        <f aca="false">VLOOKUP(A171,'BD-202512'!$A$2:$D$156,3,0)</f>
        <v>25626.5</v>
      </c>
      <c r="D171" s="0" t="e">
        <f aca="false">VLOOKUP(A171,'202511'!$B$3:$B$175,1,0)</f>
        <v>#N/A</v>
      </c>
      <c r="G171" s="0" t="str">
        <f aca="false">VLOOKUP(A171,'BD-202512'!$A$2:$E$156,5,0)</f>
        <v>Urgência</v>
      </c>
      <c r="H171" s="15"/>
    </row>
  </sheetData>
  <conditionalFormatting sqref="G1:G1048576">
    <cfRule type="cellIs" priority="2" operator="equal" aboveAverage="0" equalAverage="0" bottom="0" percent="0" rank="0" text="" dxfId="0">
      <formula>"eletivo"</formula>
    </cfRule>
  </conditionalFormatting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"/>
    </sheetView>
  </sheetViews>
  <sheetFormatPr defaultColWidth="8.76953125" defaultRowHeight="15" zeroHeight="false" outlineLevelRow="0" outlineLevelCol="0"/>
  <cols>
    <col collapsed="false" customWidth="true" hidden="false" outlineLevel="0" max="1" min="1" style="0" width="19.31"/>
    <col collapsed="false" customWidth="true" hidden="false" outlineLevel="0" max="2" min="2" style="0" width="8.86"/>
    <col collapsed="false" customWidth="true" hidden="false" outlineLevel="0" max="3" min="3" style="0" width="15.15"/>
    <col collapsed="false" customWidth="true" hidden="false" outlineLevel="0" max="4" min="4" style="0" width="14.69"/>
    <col collapsed="false" customWidth="true" hidden="false" outlineLevel="0" max="9" min="9" style="0" width="22.7"/>
    <col collapsed="false" customWidth="true" hidden="false" outlineLevel="0" max="10" min="10" style="0" width="10"/>
  </cols>
  <sheetData>
    <row r="1" customFormat="false" ht="15" hidden="false" customHeight="false" outlineLevel="0" collapsed="false">
      <c r="A1" s="0" t="s">
        <v>24</v>
      </c>
      <c r="B1" s="0" t="s">
        <v>25</v>
      </c>
      <c r="C1" s="0" t="s">
        <v>26</v>
      </c>
      <c r="D1" s="0" t="s">
        <v>27</v>
      </c>
      <c r="E1" s="0" t="s">
        <v>28</v>
      </c>
    </row>
    <row r="2" customFormat="false" ht="15" hidden="false" customHeight="false" outlineLevel="0" collapsed="false">
      <c r="A2" s="0" t="n">
        <v>4225100593384</v>
      </c>
      <c r="B2" s="0" t="n">
        <v>2411393</v>
      </c>
      <c r="C2" s="0" t="n">
        <v>58076.27</v>
      </c>
      <c r="D2" s="0" t="n">
        <v>406010609</v>
      </c>
      <c r="E2" s="0" t="s">
        <v>4</v>
      </c>
      <c r="I2" s="10"/>
    </row>
    <row r="3" customFormat="false" ht="15" hidden="false" customHeight="false" outlineLevel="0" collapsed="false">
      <c r="A3" s="0" t="n">
        <v>4225100523567</v>
      </c>
      <c r="B3" s="0" t="n">
        <v>2537788</v>
      </c>
      <c r="C3" s="0" t="n">
        <v>25250.24</v>
      </c>
      <c r="D3" s="0" t="n">
        <v>406010820</v>
      </c>
      <c r="E3" s="0" t="s">
        <v>29</v>
      </c>
      <c r="I3" s="10"/>
    </row>
    <row r="4" customFormat="false" ht="15" hidden="false" customHeight="false" outlineLevel="0" collapsed="false">
      <c r="A4" s="0" t="n">
        <v>4225100525877</v>
      </c>
      <c r="B4" s="0" t="n">
        <v>2537788</v>
      </c>
      <c r="C4" s="0" t="n">
        <v>20786.66</v>
      </c>
      <c r="D4" s="0" t="n">
        <v>406010935</v>
      </c>
      <c r="E4" s="0" t="s">
        <v>29</v>
      </c>
      <c r="I4" s="10"/>
    </row>
    <row r="5" customFormat="false" ht="15" hidden="false" customHeight="false" outlineLevel="0" collapsed="false">
      <c r="A5" s="0" t="n">
        <v>4225100527791</v>
      </c>
      <c r="B5" s="0" t="n">
        <v>2537788</v>
      </c>
      <c r="C5" s="0" t="n">
        <v>2080.71</v>
      </c>
      <c r="D5" s="0" t="n">
        <v>406040052</v>
      </c>
      <c r="E5" s="0" t="s">
        <v>29</v>
      </c>
      <c r="I5" s="10"/>
    </row>
    <row r="6" customFormat="false" ht="15" hidden="false" customHeight="false" outlineLevel="0" collapsed="false">
      <c r="A6" s="0" t="n">
        <v>4225100530717</v>
      </c>
      <c r="B6" s="0" t="n">
        <v>2537788</v>
      </c>
      <c r="C6" s="0" t="n">
        <v>9197.55</v>
      </c>
      <c r="D6" s="0" t="n">
        <v>406030049</v>
      </c>
      <c r="E6" s="0" t="s">
        <v>29</v>
      </c>
      <c r="I6" s="10"/>
    </row>
    <row r="7" customFormat="false" ht="15" hidden="false" customHeight="false" outlineLevel="0" collapsed="false">
      <c r="A7" s="0" t="n">
        <v>4225100524359</v>
      </c>
      <c r="B7" s="0" t="n">
        <v>2537788</v>
      </c>
      <c r="C7" s="0" t="n">
        <v>8688.77</v>
      </c>
      <c r="D7" s="0" t="n">
        <v>406010650</v>
      </c>
      <c r="E7" s="0" t="s">
        <v>29</v>
      </c>
      <c r="I7" s="10"/>
    </row>
    <row r="8" customFormat="false" ht="15" hidden="false" customHeight="false" outlineLevel="0" collapsed="false">
      <c r="A8" s="0" t="n">
        <v>4225100542366</v>
      </c>
      <c r="B8" s="0" t="n">
        <v>2537788</v>
      </c>
      <c r="C8" s="0" t="n">
        <v>5166.45</v>
      </c>
      <c r="D8" s="0" t="n">
        <v>415010012</v>
      </c>
      <c r="E8" s="0" t="s">
        <v>29</v>
      </c>
      <c r="I8" s="10"/>
    </row>
    <row r="9" customFormat="false" ht="15" hidden="false" customHeight="false" outlineLevel="0" collapsed="false">
      <c r="A9" s="0" t="n">
        <v>4225100571252</v>
      </c>
      <c r="B9" s="0" t="n">
        <v>2537788</v>
      </c>
      <c r="C9" s="0" t="n">
        <v>2307.77</v>
      </c>
      <c r="D9" s="0" t="n">
        <v>406040052</v>
      </c>
      <c r="E9" s="0" t="s">
        <v>29</v>
      </c>
      <c r="I9" s="10"/>
    </row>
    <row r="10" customFormat="false" ht="15" hidden="false" customHeight="false" outlineLevel="0" collapsed="false">
      <c r="A10" s="0" t="n">
        <v>4225100572682</v>
      </c>
      <c r="B10" s="0" t="n">
        <v>2537788</v>
      </c>
      <c r="C10" s="0" t="n">
        <v>2260.17</v>
      </c>
      <c r="D10" s="0" t="n">
        <v>406040052</v>
      </c>
      <c r="E10" s="0" t="s">
        <v>29</v>
      </c>
      <c r="I10" s="10"/>
    </row>
    <row r="11" customFormat="false" ht="15" hidden="false" customHeight="false" outlineLevel="0" collapsed="false">
      <c r="A11" s="0" t="n">
        <v>4225100573760</v>
      </c>
      <c r="B11" s="0" t="n">
        <v>2537788</v>
      </c>
      <c r="C11" s="0" t="n">
        <v>4343.9</v>
      </c>
      <c r="D11" s="0" t="n">
        <v>415020034</v>
      </c>
      <c r="E11" s="0" t="s">
        <v>29</v>
      </c>
      <c r="I11" s="10"/>
    </row>
    <row r="12" customFormat="false" ht="15" hidden="false" customHeight="false" outlineLevel="0" collapsed="false">
      <c r="A12" s="0" t="n">
        <v>4225100580899</v>
      </c>
      <c r="B12" s="0" t="n">
        <v>2537788</v>
      </c>
      <c r="C12" s="0" t="n">
        <v>7789.79</v>
      </c>
      <c r="D12" s="0" t="n">
        <v>415020034</v>
      </c>
      <c r="E12" s="0" t="s">
        <v>4</v>
      </c>
      <c r="I12" s="10"/>
    </row>
    <row r="13" customFormat="false" ht="15" hidden="false" customHeight="false" outlineLevel="0" collapsed="false">
      <c r="A13" s="0" t="n">
        <v>4225100548185</v>
      </c>
      <c r="B13" s="0" t="n">
        <v>2537788</v>
      </c>
      <c r="C13" s="0" t="n">
        <v>22695.84</v>
      </c>
      <c r="D13" s="0" t="n">
        <v>406010935</v>
      </c>
      <c r="E13" s="0" t="s">
        <v>29</v>
      </c>
      <c r="I13" s="10"/>
    </row>
    <row r="14" customFormat="false" ht="15" hidden="false" customHeight="false" outlineLevel="0" collapsed="false">
      <c r="A14" s="0" t="n">
        <v>4225103613852</v>
      </c>
      <c r="B14" s="0" t="n">
        <v>2537788</v>
      </c>
      <c r="C14" s="0" t="n">
        <v>4779.77</v>
      </c>
      <c r="D14" s="0" t="n">
        <v>406030049</v>
      </c>
      <c r="E14" s="0" t="s">
        <v>29</v>
      </c>
      <c r="I14" s="10"/>
    </row>
    <row r="15" customFormat="false" ht="15" hidden="false" customHeight="false" outlineLevel="0" collapsed="false">
      <c r="A15" s="0" t="n">
        <v>4225103614061</v>
      </c>
      <c r="B15" s="0" t="n">
        <v>2537788</v>
      </c>
      <c r="C15" s="0" t="n">
        <v>2357.56</v>
      </c>
      <c r="D15" s="0" t="n">
        <v>406040052</v>
      </c>
      <c r="E15" s="0" t="s">
        <v>29</v>
      </c>
      <c r="I15" s="10"/>
    </row>
    <row r="16" customFormat="false" ht="15" hidden="false" customHeight="false" outlineLevel="0" collapsed="false">
      <c r="A16" s="0" t="n">
        <v>4225103625006</v>
      </c>
      <c r="B16" s="0" t="n">
        <v>2537788</v>
      </c>
      <c r="C16" s="0" t="n">
        <v>7166.17</v>
      </c>
      <c r="D16" s="0" t="n">
        <v>406030030</v>
      </c>
      <c r="E16" s="0" t="s">
        <v>4</v>
      </c>
      <c r="I16" s="10"/>
    </row>
    <row r="17" customFormat="false" ht="15" hidden="false" customHeight="false" outlineLevel="0" collapsed="false">
      <c r="A17" s="0" t="n">
        <v>4225103643035</v>
      </c>
      <c r="B17" s="0" t="n">
        <v>2537788</v>
      </c>
      <c r="C17" s="0" t="n">
        <v>42960.08</v>
      </c>
      <c r="D17" s="0" t="n">
        <v>406010820</v>
      </c>
      <c r="E17" s="0" t="s">
        <v>29</v>
      </c>
      <c r="I17" s="10"/>
    </row>
    <row r="18" customFormat="false" ht="15" hidden="false" customHeight="false" outlineLevel="0" collapsed="false">
      <c r="A18" s="0" t="n">
        <v>4225103622047</v>
      </c>
      <c r="B18" s="0" t="n">
        <v>2537788</v>
      </c>
      <c r="C18" s="0" t="n">
        <v>7226.15</v>
      </c>
      <c r="D18" s="0" t="n">
        <v>406030022</v>
      </c>
      <c r="E18" s="0" t="s">
        <v>29</v>
      </c>
      <c r="I18" s="10"/>
    </row>
    <row r="19" customFormat="false" ht="15" hidden="false" customHeight="false" outlineLevel="0" collapsed="false">
      <c r="A19" s="0" t="n">
        <v>4225103647754</v>
      </c>
      <c r="B19" s="0" t="n">
        <v>2537788</v>
      </c>
      <c r="C19" s="0" t="n">
        <v>6635.11</v>
      </c>
      <c r="D19" s="0" t="n">
        <v>406040168</v>
      </c>
      <c r="E19" s="0" t="s">
        <v>29</v>
      </c>
      <c r="I19" s="10"/>
    </row>
    <row r="20" customFormat="false" ht="15" hidden="false" customHeight="false" outlineLevel="0" collapsed="false">
      <c r="A20" s="0" t="n">
        <v>4225103659910</v>
      </c>
      <c r="B20" s="0" t="n">
        <v>2537788</v>
      </c>
      <c r="C20" s="0" t="n">
        <v>26642.87</v>
      </c>
      <c r="D20" s="0" t="n">
        <v>406011206</v>
      </c>
      <c r="E20" s="0" t="s">
        <v>29</v>
      </c>
      <c r="I20" s="10"/>
    </row>
    <row r="21" customFormat="false" ht="15" hidden="false" customHeight="false" outlineLevel="0" collapsed="false">
      <c r="A21" s="0" t="n">
        <v>4225105864089</v>
      </c>
      <c r="B21" s="0" t="n">
        <v>2537788</v>
      </c>
      <c r="C21" s="0" t="n">
        <v>26296.33</v>
      </c>
      <c r="D21" s="0" t="n">
        <v>406010935</v>
      </c>
      <c r="E21" s="0" t="s">
        <v>29</v>
      </c>
      <c r="I21" s="10"/>
    </row>
    <row r="22" customFormat="false" ht="15" hidden="false" customHeight="false" outlineLevel="0" collapsed="false">
      <c r="A22" s="0" t="n">
        <v>4225103645224</v>
      </c>
      <c r="B22" s="0" t="n">
        <v>2537788</v>
      </c>
      <c r="C22" s="0" t="n">
        <v>24777.19</v>
      </c>
      <c r="D22" s="0" t="n">
        <v>406010811</v>
      </c>
      <c r="E22" s="0" t="s">
        <v>29</v>
      </c>
      <c r="I22" s="10"/>
    </row>
    <row r="23" customFormat="false" ht="15" hidden="false" customHeight="false" outlineLevel="0" collapsed="false">
      <c r="A23" s="0" t="n">
        <v>4225105867070</v>
      </c>
      <c r="B23" s="0" t="n">
        <v>2537788</v>
      </c>
      <c r="C23" s="0" t="n">
        <v>25064.79</v>
      </c>
      <c r="D23" s="0" t="n">
        <v>406010935</v>
      </c>
      <c r="E23" s="0" t="s">
        <v>29</v>
      </c>
      <c r="I23" s="10"/>
    </row>
    <row r="24" customFormat="false" ht="15" hidden="false" customHeight="false" outlineLevel="0" collapsed="false">
      <c r="A24" s="0" t="n">
        <v>4225105868159</v>
      </c>
      <c r="B24" s="0" t="n">
        <v>2537788</v>
      </c>
      <c r="C24" s="0" t="n">
        <v>28679.86</v>
      </c>
      <c r="D24" s="0" t="n">
        <v>406010935</v>
      </c>
      <c r="E24" s="0" t="s">
        <v>29</v>
      </c>
      <c r="I24" s="10"/>
    </row>
    <row r="25" customFormat="false" ht="15" hidden="false" customHeight="false" outlineLevel="0" collapsed="false">
      <c r="A25" s="0" t="n">
        <v>4225105870337</v>
      </c>
      <c r="B25" s="0" t="n">
        <v>2537788</v>
      </c>
      <c r="C25" s="0" t="n">
        <v>25414.62</v>
      </c>
      <c r="D25" s="0" t="n">
        <v>406010820</v>
      </c>
      <c r="E25" s="0" t="s">
        <v>29</v>
      </c>
      <c r="I25" s="10"/>
    </row>
    <row r="26" customFormat="false" ht="15" hidden="false" customHeight="false" outlineLevel="0" collapsed="false">
      <c r="A26" s="0" t="n">
        <v>4225105877366</v>
      </c>
      <c r="B26" s="0" t="n">
        <v>2537788</v>
      </c>
      <c r="C26" s="0" t="n">
        <v>4360.13</v>
      </c>
      <c r="D26" s="0" t="n">
        <v>406030014</v>
      </c>
      <c r="E26" s="0" t="s">
        <v>29</v>
      </c>
      <c r="I26" s="10"/>
    </row>
    <row r="27" customFormat="false" ht="15" hidden="false" customHeight="false" outlineLevel="0" collapsed="false">
      <c r="A27" s="0" t="n">
        <v>4225105878895</v>
      </c>
      <c r="B27" s="0" t="n">
        <v>2537788</v>
      </c>
      <c r="C27" s="0" t="n">
        <v>6659.58</v>
      </c>
      <c r="D27" s="0" t="n">
        <v>406010676</v>
      </c>
      <c r="E27" s="0" t="s">
        <v>29</v>
      </c>
      <c r="I27" s="10"/>
    </row>
    <row r="28" customFormat="false" ht="15" hidden="false" customHeight="false" outlineLevel="0" collapsed="false">
      <c r="A28" s="0" t="n">
        <v>4225105878939</v>
      </c>
      <c r="B28" s="0" t="n">
        <v>2537788</v>
      </c>
      <c r="C28" s="0" t="n">
        <v>7148.77</v>
      </c>
      <c r="D28" s="0" t="n">
        <v>406030030</v>
      </c>
      <c r="E28" s="0" t="s">
        <v>29</v>
      </c>
      <c r="I28" s="10"/>
    </row>
    <row r="29" customFormat="false" ht="15" hidden="false" customHeight="false" outlineLevel="0" collapsed="false">
      <c r="A29" s="0" t="n">
        <v>4225106533110</v>
      </c>
      <c r="B29" s="0" t="n">
        <v>2537788</v>
      </c>
      <c r="C29" s="0" t="n">
        <v>11322.32</v>
      </c>
      <c r="D29" s="0" t="n">
        <v>406030030</v>
      </c>
      <c r="E29" s="0" t="s">
        <v>29</v>
      </c>
      <c r="I29" s="10"/>
    </row>
    <row r="30" customFormat="false" ht="15" hidden="false" customHeight="false" outlineLevel="0" collapsed="false">
      <c r="A30" s="0" t="n">
        <v>4225106536948</v>
      </c>
      <c r="B30" s="0" t="n">
        <v>2537788</v>
      </c>
      <c r="C30" s="0" t="n">
        <v>25690.3</v>
      </c>
      <c r="D30" s="0" t="n">
        <v>406010935</v>
      </c>
      <c r="E30" s="0" t="s">
        <v>29</v>
      </c>
      <c r="I30" s="10"/>
    </row>
    <row r="31" customFormat="false" ht="15" hidden="false" customHeight="false" outlineLevel="0" collapsed="false">
      <c r="A31" s="0" t="n">
        <v>4225106541359</v>
      </c>
      <c r="B31" s="0" t="n">
        <v>2537788</v>
      </c>
      <c r="C31" s="0" t="n">
        <v>13870.61</v>
      </c>
      <c r="D31" s="0" t="n">
        <v>406030014</v>
      </c>
      <c r="E31" s="0" t="s">
        <v>29</v>
      </c>
      <c r="I31" s="10"/>
    </row>
    <row r="32" customFormat="false" ht="15" hidden="false" customHeight="false" outlineLevel="0" collapsed="false">
      <c r="A32" s="0" t="n">
        <v>4225106543757</v>
      </c>
      <c r="B32" s="0" t="n">
        <v>2537788</v>
      </c>
      <c r="C32" s="0" t="n">
        <v>22929.5</v>
      </c>
      <c r="D32" s="0" t="n">
        <v>406010935</v>
      </c>
      <c r="E32" s="0" t="s">
        <v>29</v>
      </c>
      <c r="I32" s="10"/>
    </row>
    <row r="33" customFormat="false" ht="15" hidden="false" customHeight="false" outlineLevel="0" collapsed="false">
      <c r="A33" s="0" t="n">
        <v>4225106543801</v>
      </c>
      <c r="B33" s="0" t="n">
        <v>2537788</v>
      </c>
      <c r="C33" s="0" t="n">
        <v>23758.2</v>
      </c>
      <c r="D33" s="0" t="n">
        <v>406010820</v>
      </c>
      <c r="E33" s="0" t="s">
        <v>29</v>
      </c>
      <c r="I33" s="10"/>
    </row>
    <row r="34" customFormat="false" ht="15" hidden="false" customHeight="false" outlineLevel="0" collapsed="false">
      <c r="A34" s="0" t="n">
        <v>4225106545715</v>
      </c>
      <c r="B34" s="0" t="n">
        <v>2537788</v>
      </c>
      <c r="C34" s="0" t="n">
        <v>4726.41</v>
      </c>
      <c r="D34" s="0" t="n">
        <v>406040060</v>
      </c>
      <c r="E34" s="0" t="s">
        <v>29</v>
      </c>
      <c r="I34" s="10"/>
    </row>
    <row r="35" customFormat="false" ht="15" hidden="false" customHeight="false" outlineLevel="0" collapsed="false">
      <c r="A35" s="0" t="n">
        <v>4225106554581</v>
      </c>
      <c r="B35" s="0" t="n">
        <v>2537788</v>
      </c>
      <c r="C35" s="0" t="n">
        <v>27728.79</v>
      </c>
      <c r="D35" s="0" t="n">
        <v>406010935</v>
      </c>
      <c r="E35" s="0" t="s">
        <v>4</v>
      </c>
      <c r="I35" s="10"/>
    </row>
    <row r="36" customFormat="false" ht="15" hidden="false" customHeight="false" outlineLevel="0" collapsed="false">
      <c r="A36" s="0" t="n">
        <v>4225106554691</v>
      </c>
      <c r="B36" s="0" t="n">
        <v>2537788</v>
      </c>
      <c r="C36" s="0" t="n">
        <v>27694.65</v>
      </c>
      <c r="D36" s="0" t="n">
        <v>406010935</v>
      </c>
      <c r="E36" s="0" t="s">
        <v>29</v>
      </c>
      <c r="I36" s="10"/>
    </row>
    <row r="37" customFormat="false" ht="15" hidden="false" customHeight="false" outlineLevel="0" collapsed="false">
      <c r="A37" s="0" t="n">
        <v>4225106559718</v>
      </c>
      <c r="B37" s="0" t="n">
        <v>2537788</v>
      </c>
      <c r="C37" s="0" t="n">
        <v>23006.23</v>
      </c>
      <c r="D37" s="0" t="n">
        <v>406010935</v>
      </c>
      <c r="E37" s="0" t="s">
        <v>29</v>
      </c>
      <c r="I37" s="10"/>
    </row>
    <row r="38" customFormat="false" ht="15" hidden="false" customHeight="false" outlineLevel="0" collapsed="false">
      <c r="A38" s="0" t="n">
        <v>4225106565372</v>
      </c>
      <c r="B38" s="0" t="n">
        <v>2537788</v>
      </c>
      <c r="C38" s="0" t="n">
        <v>11068.32</v>
      </c>
      <c r="D38" s="0" t="n">
        <v>415020034</v>
      </c>
      <c r="E38" s="0" t="s">
        <v>29</v>
      </c>
      <c r="I38" s="10"/>
    </row>
    <row r="39" customFormat="false" ht="15" hidden="false" customHeight="false" outlineLevel="0" collapsed="false">
      <c r="A39" s="0" t="n">
        <v>4225104467310</v>
      </c>
      <c r="B39" s="0" t="n">
        <v>2543044</v>
      </c>
      <c r="C39" s="0" t="n">
        <v>4487.75</v>
      </c>
      <c r="D39" s="0" t="n">
        <v>408040254</v>
      </c>
      <c r="E39" s="0" t="s">
        <v>29</v>
      </c>
      <c r="I39" s="10"/>
    </row>
    <row r="40" customFormat="false" ht="15" hidden="false" customHeight="false" outlineLevel="0" collapsed="false">
      <c r="A40" s="0" t="n">
        <v>4225104483468</v>
      </c>
      <c r="B40" s="0" t="n">
        <v>2543044</v>
      </c>
      <c r="C40" s="0" t="n">
        <v>14032.69</v>
      </c>
      <c r="D40" s="0" t="n">
        <v>415030013</v>
      </c>
      <c r="E40" s="0" t="s">
        <v>29</v>
      </c>
      <c r="I40" s="10"/>
    </row>
    <row r="41" customFormat="false" ht="15" hidden="false" customHeight="false" outlineLevel="0" collapsed="false">
      <c r="A41" s="0" t="n">
        <v>4225104484073</v>
      </c>
      <c r="B41" s="0" t="n">
        <v>2543044</v>
      </c>
      <c r="C41" s="0" t="n">
        <v>3596.14</v>
      </c>
      <c r="D41" s="0" t="n">
        <v>408040254</v>
      </c>
      <c r="E41" s="0" t="s">
        <v>29</v>
      </c>
      <c r="I41" s="10"/>
    </row>
    <row r="42" customFormat="false" ht="15" hidden="false" customHeight="false" outlineLevel="0" collapsed="false">
      <c r="A42" s="0" t="n">
        <v>4225501391474</v>
      </c>
      <c r="B42" s="0" t="n">
        <v>2543044</v>
      </c>
      <c r="C42" s="0" t="n">
        <v>3230.99</v>
      </c>
      <c r="D42" s="0" t="n">
        <v>415010012</v>
      </c>
      <c r="E42" s="0" t="s">
        <v>4</v>
      </c>
      <c r="I42" s="10"/>
    </row>
    <row r="43" customFormat="false" ht="15" hidden="false" customHeight="false" outlineLevel="0" collapsed="false">
      <c r="A43" s="0" t="n">
        <v>4225104024757</v>
      </c>
      <c r="B43" s="0" t="n">
        <v>2560771</v>
      </c>
      <c r="C43" s="0" t="n">
        <v>10938.39</v>
      </c>
      <c r="D43" s="0" t="n">
        <v>408050063</v>
      </c>
      <c r="E43" s="0" t="s">
        <v>4</v>
      </c>
      <c r="I43" s="10"/>
    </row>
    <row r="44" customFormat="false" ht="15" hidden="false" customHeight="false" outlineLevel="0" collapsed="false">
      <c r="A44" s="0" t="n">
        <v>4225104024768</v>
      </c>
      <c r="B44" s="0" t="n">
        <v>2560771</v>
      </c>
      <c r="C44" s="0" t="n">
        <v>10911.17</v>
      </c>
      <c r="D44" s="0" t="n">
        <v>408050063</v>
      </c>
      <c r="E44" s="0" t="s">
        <v>4</v>
      </c>
      <c r="I44" s="10"/>
    </row>
    <row r="45" customFormat="false" ht="15" hidden="false" customHeight="false" outlineLevel="0" collapsed="false">
      <c r="A45" s="0" t="n">
        <v>4225104054017</v>
      </c>
      <c r="B45" s="0" t="n">
        <v>2560771</v>
      </c>
      <c r="C45" s="0" t="n">
        <v>10694.38</v>
      </c>
      <c r="D45" s="0" t="n">
        <v>408040076</v>
      </c>
      <c r="E45" s="0" t="s">
        <v>29</v>
      </c>
      <c r="I45" s="10"/>
    </row>
    <row r="46" customFormat="false" ht="15" hidden="false" customHeight="false" outlineLevel="0" collapsed="false">
      <c r="A46" s="0" t="n">
        <v>4225106041420</v>
      </c>
      <c r="B46" s="0" t="n">
        <v>2672839</v>
      </c>
      <c r="C46" s="0" t="n">
        <v>8339.41</v>
      </c>
      <c r="D46" s="0" t="n">
        <v>406030049</v>
      </c>
      <c r="E46" s="0" t="s">
        <v>29</v>
      </c>
      <c r="I46" s="10"/>
    </row>
    <row r="47" customFormat="false" ht="15" hidden="false" customHeight="false" outlineLevel="0" collapsed="false">
      <c r="A47" s="0" t="n">
        <v>4225106081647</v>
      </c>
      <c r="B47" s="0" t="n">
        <v>2672839</v>
      </c>
      <c r="C47" s="0" t="n">
        <v>11069.16</v>
      </c>
      <c r="D47" s="0" t="n">
        <v>406030049</v>
      </c>
      <c r="E47" s="0" t="s">
        <v>29</v>
      </c>
      <c r="I47" s="10"/>
    </row>
    <row r="48" customFormat="false" ht="15" hidden="false" customHeight="false" outlineLevel="0" collapsed="false">
      <c r="A48" s="0" t="n">
        <v>4225106086685</v>
      </c>
      <c r="B48" s="0" t="n">
        <v>2672839</v>
      </c>
      <c r="C48" s="0" t="n">
        <v>7733.06</v>
      </c>
      <c r="D48" s="0" t="n">
        <v>406030049</v>
      </c>
      <c r="E48" s="0" t="s">
        <v>29</v>
      </c>
      <c r="I48" s="10"/>
    </row>
    <row r="49" customFormat="false" ht="15" hidden="false" customHeight="false" outlineLevel="0" collapsed="false">
      <c r="A49" s="0" t="n">
        <v>4225106086938</v>
      </c>
      <c r="B49" s="0" t="n">
        <v>2672839</v>
      </c>
      <c r="C49" s="0" t="n">
        <v>8582.13</v>
      </c>
      <c r="D49" s="0" t="n">
        <v>406010676</v>
      </c>
      <c r="E49" s="0" t="s">
        <v>29</v>
      </c>
      <c r="I49" s="10"/>
    </row>
    <row r="50" customFormat="false" ht="15" hidden="false" customHeight="false" outlineLevel="0" collapsed="false">
      <c r="A50" s="0" t="n">
        <v>4225106087994</v>
      </c>
      <c r="B50" s="0" t="n">
        <v>2672839</v>
      </c>
      <c r="C50" s="0" t="n">
        <v>9728.02</v>
      </c>
      <c r="D50" s="0" t="n">
        <v>406030030</v>
      </c>
      <c r="E50" s="0" t="s">
        <v>29</v>
      </c>
      <c r="I50" s="10"/>
    </row>
    <row r="51" customFormat="false" ht="15" hidden="false" customHeight="false" outlineLevel="0" collapsed="false">
      <c r="A51" s="0" t="n">
        <v>4225106088412</v>
      </c>
      <c r="B51" s="0" t="n">
        <v>2672839</v>
      </c>
      <c r="C51" s="0" t="n">
        <v>9256.09</v>
      </c>
      <c r="D51" s="0" t="n">
        <v>406030022</v>
      </c>
      <c r="E51" s="0" t="s">
        <v>29</v>
      </c>
      <c r="I51" s="10"/>
    </row>
    <row r="52" customFormat="false" ht="15" hidden="false" customHeight="false" outlineLevel="0" collapsed="false">
      <c r="A52" s="0" t="n">
        <v>4225106078743</v>
      </c>
      <c r="B52" s="0" t="n">
        <v>2672839</v>
      </c>
      <c r="C52" s="0" t="n">
        <v>8285.3</v>
      </c>
      <c r="D52" s="0" t="n">
        <v>406030049</v>
      </c>
      <c r="E52" s="0" t="s">
        <v>29</v>
      </c>
      <c r="I52" s="10"/>
    </row>
    <row r="53" customFormat="false" ht="15" hidden="false" customHeight="false" outlineLevel="0" collapsed="false">
      <c r="A53" s="0" t="n">
        <v>4225106093440</v>
      </c>
      <c r="B53" s="0" t="n">
        <v>2672839</v>
      </c>
      <c r="C53" s="0" t="n">
        <v>6547.2</v>
      </c>
      <c r="D53" s="0" t="n">
        <v>406030049</v>
      </c>
      <c r="E53" s="0" t="s">
        <v>29</v>
      </c>
      <c r="I53" s="10"/>
    </row>
    <row r="54" customFormat="false" ht="15" hidden="false" customHeight="false" outlineLevel="0" collapsed="false">
      <c r="A54" s="0" t="n">
        <v>4225106097806</v>
      </c>
      <c r="B54" s="0" t="n">
        <v>2672839</v>
      </c>
      <c r="C54" s="0" t="n">
        <v>7677.9</v>
      </c>
      <c r="D54" s="0" t="n">
        <v>406030049</v>
      </c>
      <c r="E54" s="0" t="s">
        <v>29</v>
      </c>
      <c r="I54" s="10"/>
    </row>
    <row r="55" customFormat="false" ht="15" hidden="false" customHeight="false" outlineLevel="0" collapsed="false">
      <c r="A55" s="0" t="n">
        <v>4225106097840</v>
      </c>
      <c r="B55" s="0" t="n">
        <v>2672839</v>
      </c>
      <c r="C55" s="0" t="n">
        <v>8266.25</v>
      </c>
      <c r="D55" s="0" t="n">
        <v>406030049</v>
      </c>
      <c r="E55" s="0" t="s">
        <v>29</v>
      </c>
      <c r="I55" s="10"/>
    </row>
    <row r="56" customFormat="false" ht="15" hidden="false" customHeight="false" outlineLevel="0" collapsed="false">
      <c r="A56" s="0" t="n">
        <v>4225106097861</v>
      </c>
      <c r="B56" s="0" t="n">
        <v>2672839</v>
      </c>
      <c r="C56" s="0" t="n">
        <v>8266.25</v>
      </c>
      <c r="D56" s="0" t="n">
        <v>406030049</v>
      </c>
      <c r="E56" s="0" t="s">
        <v>29</v>
      </c>
      <c r="I56" s="10"/>
    </row>
    <row r="57" customFormat="false" ht="15" hidden="false" customHeight="false" outlineLevel="0" collapsed="false">
      <c r="A57" s="0" t="n">
        <v>4225106097960</v>
      </c>
      <c r="B57" s="0" t="n">
        <v>2672839</v>
      </c>
      <c r="C57" s="0" t="n">
        <v>15906.89</v>
      </c>
      <c r="D57" s="0" t="n">
        <v>406030022</v>
      </c>
      <c r="E57" s="0" t="s">
        <v>29</v>
      </c>
      <c r="I57" s="10"/>
    </row>
    <row r="58" customFormat="false" ht="15" hidden="false" customHeight="false" outlineLevel="0" collapsed="false">
      <c r="A58" s="0" t="n">
        <v>4225106091646</v>
      </c>
      <c r="B58" s="0" t="n">
        <v>2672839</v>
      </c>
      <c r="C58" s="0" t="n">
        <v>10382.33</v>
      </c>
      <c r="D58" s="0" t="n">
        <v>406010650</v>
      </c>
      <c r="E58" s="0" t="s">
        <v>29</v>
      </c>
      <c r="I58" s="10"/>
    </row>
    <row r="59" customFormat="false" ht="15" hidden="false" customHeight="false" outlineLevel="0" collapsed="false">
      <c r="A59" s="0" t="n">
        <v>4225106104868</v>
      </c>
      <c r="B59" s="0" t="n">
        <v>2672839</v>
      </c>
      <c r="C59" s="0" t="n">
        <v>10975.98</v>
      </c>
      <c r="D59" s="0" t="n">
        <v>406010650</v>
      </c>
      <c r="E59" s="0" t="s">
        <v>29</v>
      </c>
      <c r="I59" s="10"/>
    </row>
    <row r="60" customFormat="false" ht="15" hidden="false" customHeight="false" outlineLevel="0" collapsed="false">
      <c r="A60" s="0" t="n">
        <v>4225106105968</v>
      </c>
      <c r="B60" s="0" t="n">
        <v>2672839</v>
      </c>
      <c r="C60" s="0" t="n">
        <v>7058.56</v>
      </c>
      <c r="D60" s="0" t="n">
        <v>406030030</v>
      </c>
      <c r="E60" s="0" t="s">
        <v>4</v>
      </c>
      <c r="I60" s="10"/>
    </row>
    <row r="61" customFormat="false" ht="15" hidden="false" customHeight="false" outlineLevel="0" collapsed="false">
      <c r="A61" s="0" t="n">
        <v>4225106106023</v>
      </c>
      <c r="B61" s="0" t="n">
        <v>2672839</v>
      </c>
      <c r="C61" s="0" t="n">
        <v>10021.8</v>
      </c>
      <c r="D61" s="0" t="n">
        <v>406030049</v>
      </c>
      <c r="E61" s="0" t="s">
        <v>29</v>
      </c>
      <c r="I61" s="10"/>
    </row>
    <row r="62" customFormat="false" ht="15" hidden="false" customHeight="false" outlineLevel="0" collapsed="false">
      <c r="A62" s="0" t="n">
        <v>4225106107046</v>
      </c>
      <c r="B62" s="0" t="n">
        <v>2672839</v>
      </c>
      <c r="C62" s="0" t="n">
        <v>6061.05</v>
      </c>
      <c r="D62" s="0" t="n">
        <v>406050040</v>
      </c>
      <c r="E62" s="0" t="s">
        <v>29</v>
      </c>
      <c r="I62" s="10"/>
    </row>
    <row r="63" customFormat="false" ht="15" hidden="false" customHeight="false" outlineLevel="0" collapsed="false">
      <c r="A63" s="0" t="n">
        <v>4225106107068</v>
      </c>
      <c r="B63" s="0" t="n">
        <v>2672839</v>
      </c>
      <c r="C63" s="0" t="n">
        <v>6069.05</v>
      </c>
      <c r="D63" s="0" t="n">
        <v>406050040</v>
      </c>
      <c r="E63" s="0" t="s">
        <v>4</v>
      </c>
      <c r="I63" s="10"/>
    </row>
    <row r="64" customFormat="false" ht="15" hidden="false" customHeight="false" outlineLevel="0" collapsed="false">
      <c r="A64" s="0" t="n">
        <v>4225106107080</v>
      </c>
      <c r="B64" s="0" t="n">
        <v>2672839</v>
      </c>
      <c r="C64" s="0" t="n">
        <v>9073.46</v>
      </c>
      <c r="D64" s="0" t="n">
        <v>406050139</v>
      </c>
      <c r="E64" s="0" t="s">
        <v>4</v>
      </c>
      <c r="I64" s="10"/>
    </row>
    <row r="65" customFormat="false" ht="15" hidden="false" customHeight="false" outlineLevel="0" collapsed="false">
      <c r="A65" s="0" t="n">
        <v>4225106107090</v>
      </c>
      <c r="B65" s="0" t="n">
        <v>2672839</v>
      </c>
      <c r="C65" s="0" t="n">
        <v>5978.08</v>
      </c>
      <c r="D65" s="0" t="n">
        <v>406050066</v>
      </c>
      <c r="E65" s="0" t="s">
        <v>4</v>
      </c>
      <c r="I65" s="10"/>
    </row>
    <row r="66" customFormat="false" ht="15" hidden="false" customHeight="false" outlineLevel="0" collapsed="false">
      <c r="A66" s="0" t="n">
        <v>4225106098367</v>
      </c>
      <c r="B66" s="0" t="n">
        <v>2672839</v>
      </c>
      <c r="C66" s="0" t="n">
        <v>11197.14</v>
      </c>
      <c r="D66" s="0" t="n">
        <v>406030022</v>
      </c>
      <c r="E66" s="0" t="s">
        <v>29</v>
      </c>
      <c r="I66" s="10"/>
    </row>
    <row r="67" customFormat="false" ht="15" hidden="false" customHeight="false" outlineLevel="0" collapsed="false">
      <c r="A67" s="0" t="n">
        <v>4225106108454</v>
      </c>
      <c r="B67" s="0" t="n">
        <v>2672839</v>
      </c>
      <c r="C67" s="0" t="n">
        <v>8277.61</v>
      </c>
      <c r="D67" s="0" t="n">
        <v>406030030</v>
      </c>
      <c r="E67" s="0" t="s">
        <v>29</v>
      </c>
      <c r="I67" s="10"/>
    </row>
    <row r="68" customFormat="false" ht="15" hidden="false" customHeight="false" outlineLevel="0" collapsed="false">
      <c r="A68" s="0" t="n">
        <v>4225106108520</v>
      </c>
      <c r="B68" s="0" t="n">
        <v>2672839</v>
      </c>
      <c r="C68" s="0" t="n">
        <v>7052.5</v>
      </c>
      <c r="D68" s="0" t="n">
        <v>406030049</v>
      </c>
      <c r="E68" s="0" t="s">
        <v>29</v>
      </c>
      <c r="I68" s="10"/>
    </row>
    <row r="69" customFormat="false" ht="15" hidden="false" customHeight="false" outlineLevel="0" collapsed="false">
      <c r="A69" s="0" t="n">
        <v>4225106109015</v>
      </c>
      <c r="B69" s="0" t="n">
        <v>2672839</v>
      </c>
      <c r="C69" s="0" t="n">
        <v>8259.9</v>
      </c>
      <c r="D69" s="0" t="n">
        <v>406030049</v>
      </c>
      <c r="E69" s="0" t="s">
        <v>29</v>
      </c>
      <c r="I69" s="10"/>
    </row>
    <row r="70" customFormat="false" ht="15" hidden="false" customHeight="false" outlineLevel="0" collapsed="false">
      <c r="A70" s="0" t="n">
        <v>4225106112975</v>
      </c>
      <c r="B70" s="0" t="n">
        <v>2672839</v>
      </c>
      <c r="C70" s="0" t="n">
        <v>7664.91</v>
      </c>
      <c r="D70" s="0" t="n">
        <v>406030030</v>
      </c>
      <c r="E70" s="0" t="s">
        <v>29</v>
      </c>
      <c r="I70" s="10"/>
    </row>
    <row r="71" customFormat="false" ht="15" hidden="false" customHeight="false" outlineLevel="0" collapsed="false">
      <c r="A71" s="0" t="n">
        <v>4225106113140</v>
      </c>
      <c r="B71" s="0" t="n">
        <v>2672839</v>
      </c>
      <c r="C71" s="0" t="n">
        <v>939.43</v>
      </c>
      <c r="D71" s="0" t="n">
        <v>406010862</v>
      </c>
      <c r="E71" s="0" t="s">
        <v>29</v>
      </c>
      <c r="I71" s="10"/>
    </row>
    <row r="72" customFormat="false" ht="15" hidden="false" customHeight="false" outlineLevel="0" collapsed="false">
      <c r="A72" s="0" t="n">
        <v>4225106107101</v>
      </c>
      <c r="B72" s="0" t="n">
        <v>2672839</v>
      </c>
      <c r="C72" s="0" t="n">
        <v>3706.82</v>
      </c>
      <c r="D72" s="0" t="n">
        <v>406050015</v>
      </c>
      <c r="E72" s="0" t="s">
        <v>4</v>
      </c>
      <c r="I72" s="10"/>
    </row>
    <row r="73" customFormat="false" ht="15" hidden="false" customHeight="false" outlineLevel="0" collapsed="false">
      <c r="A73" s="0" t="n">
        <v>4225106114647</v>
      </c>
      <c r="B73" s="0" t="n">
        <v>2672839</v>
      </c>
      <c r="C73" s="0" t="n">
        <v>5054.01</v>
      </c>
      <c r="D73" s="0" t="n">
        <v>406030030</v>
      </c>
      <c r="E73" s="0" t="s">
        <v>29</v>
      </c>
      <c r="I73" s="10"/>
    </row>
    <row r="74" customFormat="false" ht="15" hidden="false" customHeight="false" outlineLevel="0" collapsed="false">
      <c r="A74" s="0" t="n">
        <v>4225106117331</v>
      </c>
      <c r="B74" s="0" t="n">
        <v>2672839</v>
      </c>
      <c r="C74" s="0" t="n">
        <v>11241.59</v>
      </c>
      <c r="D74" s="0" t="n">
        <v>406030022</v>
      </c>
      <c r="E74" s="0" t="s">
        <v>4</v>
      </c>
      <c r="I74" s="10"/>
    </row>
    <row r="75" customFormat="false" ht="15" hidden="false" customHeight="false" outlineLevel="0" collapsed="false">
      <c r="A75" s="0" t="n">
        <v>4225106117804</v>
      </c>
      <c r="B75" s="0" t="n">
        <v>2672839</v>
      </c>
      <c r="C75" s="0" t="n">
        <v>10517.22</v>
      </c>
      <c r="D75" s="0" t="n">
        <v>406010650</v>
      </c>
      <c r="E75" s="0" t="s">
        <v>29</v>
      </c>
      <c r="I75" s="10"/>
    </row>
    <row r="76" customFormat="false" ht="15" hidden="false" customHeight="false" outlineLevel="0" collapsed="false">
      <c r="A76" s="0" t="n">
        <v>4225106118486</v>
      </c>
      <c r="B76" s="0" t="n">
        <v>2672839</v>
      </c>
      <c r="C76" s="0" t="n">
        <v>5832.63</v>
      </c>
      <c r="D76" s="0" t="n">
        <v>406030014</v>
      </c>
      <c r="E76" s="0" t="s">
        <v>29</v>
      </c>
      <c r="I76" s="10"/>
    </row>
    <row r="77" customFormat="false" ht="15" hidden="false" customHeight="false" outlineLevel="0" collapsed="false">
      <c r="A77" s="0" t="n">
        <v>4225106119003</v>
      </c>
      <c r="B77" s="0" t="n">
        <v>2672839</v>
      </c>
      <c r="C77" s="0" t="n">
        <v>50447.56</v>
      </c>
      <c r="D77" s="0" t="n">
        <v>415020034</v>
      </c>
      <c r="E77" s="0" t="s">
        <v>4</v>
      </c>
      <c r="I77" s="10"/>
    </row>
    <row r="78" customFormat="false" ht="15" hidden="false" customHeight="false" outlineLevel="0" collapsed="false">
      <c r="A78" s="0" t="n">
        <v>4225106119025</v>
      </c>
      <c r="B78" s="0" t="n">
        <v>2672839</v>
      </c>
      <c r="C78" s="0" t="n">
        <v>7683.28</v>
      </c>
      <c r="D78" s="0" t="n">
        <v>406040095</v>
      </c>
      <c r="E78" s="0" t="s">
        <v>4</v>
      </c>
      <c r="I78" s="10"/>
    </row>
    <row r="79" customFormat="false" ht="15" hidden="false" customHeight="false" outlineLevel="0" collapsed="false">
      <c r="A79" s="0" t="n">
        <v>4225106114526</v>
      </c>
      <c r="B79" s="0" t="n">
        <v>2672839</v>
      </c>
      <c r="C79" s="0" t="n">
        <v>6898.46</v>
      </c>
      <c r="D79" s="0" t="n">
        <v>406030030</v>
      </c>
      <c r="E79" s="0" t="s">
        <v>29</v>
      </c>
      <c r="I79" s="10"/>
    </row>
    <row r="80" customFormat="false" ht="15" hidden="false" customHeight="false" outlineLevel="0" collapsed="false">
      <c r="A80" s="0" t="n">
        <v>4225106119058</v>
      </c>
      <c r="B80" s="0" t="n">
        <v>2672839</v>
      </c>
      <c r="C80" s="0" t="n">
        <v>4006.68</v>
      </c>
      <c r="D80" s="0" t="n">
        <v>406040060</v>
      </c>
      <c r="E80" s="0" t="s">
        <v>4</v>
      </c>
      <c r="I80" s="10"/>
    </row>
    <row r="81" customFormat="false" ht="15" hidden="false" customHeight="false" outlineLevel="0" collapsed="false">
      <c r="A81" s="0" t="n">
        <v>4225106119190</v>
      </c>
      <c r="B81" s="0" t="n">
        <v>2672839</v>
      </c>
      <c r="C81" s="0" t="n">
        <v>1358.29</v>
      </c>
      <c r="D81" s="0" t="n">
        <v>406040060</v>
      </c>
      <c r="E81" s="0" t="s">
        <v>4</v>
      </c>
      <c r="I81" s="10"/>
    </row>
    <row r="82" customFormat="false" ht="15" hidden="false" customHeight="false" outlineLevel="0" collapsed="false">
      <c r="A82" s="0" t="n">
        <v>4225106119201</v>
      </c>
      <c r="B82" s="0" t="n">
        <v>2672839</v>
      </c>
      <c r="C82" s="0" t="n">
        <v>4272.4</v>
      </c>
      <c r="D82" s="0" t="n">
        <v>406040060</v>
      </c>
      <c r="E82" s="0" t="s">
        <v>4</v>
      </c>
      <c r="I82" s="10"/>
    </row>
    <row r="83" customFormat="false" ht="15" hidden="false" customHeight="false" outlineLevel="0" collapsed="false">
      <c r="A83" s="0" t="n">
        <v>4225106119993</v>
      </c>
      <c r="B83" s="0" t="n">
        <v>2672839</v>
      </c>
      <c r="C83" s="0" t="n">
        <v>7834.52</v>
      </c>
      <c r="D83" s="0" t="n">
        <v>406010676</v>
      </c>
      <c r="E83" s="0" t="s">
        <v>29</v>
      </c>
      <c r="I83" s="10"/>
    </row>
    <row r="84" customFormat="false" ht="15" hidden="false" customHeight="false" outlineLevel="0" collapsed="false">
      <c r="A84" s="0" t="n">
        <v>4225106120642</v>
      </c>
      <c r="B84" s="0" t="n">
        <v>2672839</v>
      </c>
      <c r="C84" s="0" t="n">
        <v>7052.21</v>
      </c>
      <c r="D84" s="0" t="n">
        <v>406030030</v>
      </c>
      <c r="E84" s="0" t="s">
        <v>29</v>
      </c>
      <c r="I84" s="10"/>
    </row>
    <row r="85" customFormat="false" ht="15" hidden="false" customHeight="false" outlineLevel="0" collapsed="false">
      <c r="A85" s="0" t="n">
        <v>4225106120664</v>
      </c>
      <c r="B85" s="0" t="n">
        <v>2672839</v>
      </c>
      <c r="C85" s="0" t="n">
        <v>10628.89</v>
      </c>
      <c r="D85" s="0" t="n">
        <v>406030022</v>
      </c>
      <c r="E85" s="0" t="s">
        <v>29</v>
      </c>
      <c r="I85" s="10"/>
    </row>
    <row r="86" customFormat="false" ht="15" hidden="false" customHeight="false" outlineLevel="0" collapsed="false">
      <c r="A86" s="0" t="n">
        <v>4225106121808</v>
      </c>
      <c r="B86" s="0" t="n">
        <v>2672839</v>
      </c>
      <c r="C86" s="0" t="n">
        <v>6057.18</v>
      </c>
      <c r="D86" s="0" t="n">
        <v>406040060</v>
      </c>
      <c r="E86" s="0" t="s">
        <v>4</v>
      </c>
      <c r="I86" s="10"/>
    </row>
    <row r="87" customFormat="false" ht="15" hidden="false" customHeight="false" outlineLevel="0" collapsed="false">
      <c r="A87" s="0" t="n">
        <v>4225106119036</v>
      </c>
      <c r="B87" s="0" t="n">
        <v>2672839</v>
      </c>
      <c r="C87" s="0" t="n">
        <v>3076.72</v>
      </c>
      <c r="D87" s="0" t="n">
        <v>406020370</v>
      </c>
      <c r="E87" s="0" t="s">
        <v>4</v>
      </c>
      <c r="I87" s="10"/>
    </row>
    <row r="88" customFormat="false" ht="15" hidden="false" customHeight="false" outlineLevel="0" collapsed="false">
      <c r="A88" s="0" t="n">
        <v>4225106130025</v>
      </c>
      <c r="B88" s="0" t="n">
        <v>2672839</v>
      </c>
      <c r="C88" s="0" t="n">
        <v>10937.8</v>
      </c>
      <c r="D88" s="0" t="n">
        <v>406030049</v>
      </c>
      <c r="E88" s="0" t="s">
        <v>29</v>
      </c>
      <c r="I88" s="10"/>
    </row>
    <row r="89" customFormat="false" ht="15" hidden="false" customHeight="false" outlineLevel="0" collapsed="false">
      <c r="A89" s="0" t="n">
        <v>4225106132368</v>
      </c>
      <c r="B89" s="0" t="n">
        <v>2672839</v>
      </c>
      <c r="C89" s="0" t="n">
        <v>10028.89</v>
      </c>
      <c r="D89" s="0" t="n">
        <v>406030022</v>
      </c>
      <c r="E89" s="0" t="s">
        <v>29</v>
      </c>
      <c r="I89" s="10"/>
    </row>
    <row r="90" customFormat="false" ht="15" hidden="false" customHeight="false" outlineLevel="0" collapsed="false">
      <c r="A90" s="0" t="n">
        <v>4225106136504</v>
      </c>
      <c r="B90" s="0" t="n">
        <v>2672839</v>
      </c>
      <c r="C90" s="0" t="n">
        <v>8656.09</v>
      </c>
      <c r="D90" s="0" t="n">
        <v>406030022</v>
      </c>
      <c r="E90" s="0" t="s">
        <v>29</v>
      </c>
      <c r="I90" s="10"/>
    </row>
    <row r="91" customFormat="false" ht="15" hidden="false" customHeight="false" outlineLevel="0" collapsed="false">
      <c r="A91" s="0" t="n">
        <v>4225106126714</v>
      </c>
      <c r="B91" s="0" t="n">
        <v>2672839</v>
      </c>
      <c r="C91" s="0" t="n">
        <v>6911.16</v>
      </c>
      <c r="D91" s="0" t="n">
        <v>406030030</v>
      </c>
      <c r="E91" s="0" t="s">
        <v>29</v>
      </c>
      <c r="I91" s="10"/>
    </row>
    <row r="92" customFormat="false" ht="15" hidden="false" customHeight="false" outlineLevel="0" collapsed="false">
      <c r="A92" s="0" t="n">
        <v>4225106421778</v>
      </c>
      <c r="B92" s="0" t="n">
        <v>3039250</v>
      </c>
      <c r="C92" s="0" t="n">
        <v>6189.08</v>
      </c>
      <c r="D92" s="0" t="n">
        <v>407010386</v>
      </c>
      <c r="E92" s="0" t="s">
        <v>4</v>
      </c>
      <c r="I92" s="10"/>
    </row>
    <row r="93" customFormat="false" ht="15" hidden="false" customHeight="false" outlineLevel="0" collapsed="false">
      <c r="A93" s="0" t="n">
        <v>4225106421789</v>
      </c>
      <c r="B93" s="0" t="n">
        <v>3039250</v>
      </c>
      <c r="C93" s="0" t="n">
        <v>6186.06</v>
      </c>
      <c r="D93" s="0" t="n">
        <v>407010386</v>
      </c>
      <c r="E93" s="0" t="s">
        <v>4</v>
      </c>
      <c r="I93" s="10"/>
    </row>
    <row r="94" customFormat="false" ht="15" hidden="false" customHeight="false" outlineLevel="0" collapsed="false">
      <c r="A94" s="0" t="n">
        <v>4225106421790</v>
      </c>
      <c r="B94" s="0" t="n">
        <v>3039250</v>
      </c>
      <c r="C94" s="0" t="n">
        <v>6194.06</v>
      </c>
      <c r="D94" s="0" t="n">
        <v>407010386</v>
      </c>
      <c r="E94" s="0" t="s">
        <v>4</v>
      </c>
      <c r="I94" s="10"/>
    </row>
    <row r="95" customFormat="false" ht="15" hidden="false" customHeight="false" outlineLevel="0" collapsed="false">
      <c r="A95" s="0" t="n">
        <v>4225106421800</v>
      </c>
      <c r="B95" s="0" t="n">
        <v>3039250</v>
      </c>
      <c r="C95" s="0" t="n">
        <v>6197.08</v>
      </c>
      <c r="D95" s="0" t="n">
        <v>407010386</v>
      </c>
      <c r="E95" s="0" t="s">
        <v>4</v>
      </c>
      <c r="I95" s="10"/>
    </row>
    <row r="96" customFormat="false" ht="15" hidden="false" customHeight="false" outlineLevel="0" collapsed="false">
      <c r="A96" s="0" t="n">
        <v>4225106421811</v>
      </c>
      <c r="B96" s="0" t="n">
        <v>3039250</v>
      </c>
      <c r="C96" s="0" t="n">
        <v>6194.06</v>
      </c>
      <c r="D96" s="0" t="n">
        <v>407010386</v>
      </c>
      <c r="E96" s="0" t="s">
        <v>4</v>
      </c>
      <c r="I96" s="10"/>
    </row>
    <row r="97" customFormat="false" ht="15" hidden="false" customHeight="false" outlineLevel="0" collapsed="false">
      <c r="A97" s="0" t="n">
        <v>4225106421822</v>
      </c>
      <c r="B97" s="0" t="n">
        <v>3039250</v>
      </c>
      <c r="C97" s="0" t="n">
        <v>6187.71</v>
      </c>
      <c r="D97" s="0" t="n">
        <v>407010386</v>
      </c>
      <c r="E97" s="0" t="s">
        <v>4</v>
      </c>
      <c r="I97" s="10"/>
    </row>
    <row r="98" customFormat="false" ht="15" hidden="false" customHeight="false" outlineLevel="0" collapsed="false">
      <c r="A98" s="0" t="n">
        <v>4225106421833</v>
      </c>
      <c r="B98" s="0" t="n">
        <v>3039250</v>
      </c>
      <c r="C98" s="0" t="n">
        <v>6200.1</v>
      </c>
      <c r="D98" s="0" t="n">
        <v>407010386</v>
      </c>
      <c r="E98" s="0" t="s">
        <v>4</v>
      </c>
      <c r="I98" s="10"/>
    </row>
    <row r="99" customFormat="false" ht="15" hidden="false" customHeight="false" outlineLevel="0" collapsed="false">
      <c r="A99" s="0" t="n">
        <v>4225106421767</v>
      </c>
      <c r="B99" s="0" t="n">
        <v>3039250</v>
      </c>
      <c r="C99" s="0" t="n">
        <v>6172.02</v>
      </c>
      <c r="D99" s="0" t="n">
        <v>407010386</v>
      </c>
      <c r="E99" s="0" t="s">
        <v>4</v>
      </c>
      <c r="I99" s="10"/>
    </row>
    <row r="100" customFormat="false" ht="15" hidden="false" customHeight="false" outlineLevel="0" collapsed="false">
      <c r="A100" s="0" t="n">
        <v>4225106421855</v>
      </c>
      <c r="B100" s="0" t="n">
        <v>3039250</v>
      </c>
      <c r="C100" s="0" t="n">
        <v>6161</v>
      </c>
      <c r="D100" s="0" t="n">
        <v>407010386</v>
      </c>
      <c r="E100" s="0" t="s">
        <v>4</v>
      </c>
      <c r="I100" s="10"/>
    </row>
    <row r="101" customFormat="false" ht="15" hidden="false" customHeight="false" outlineLevel="0" collapsed="false">
      <c r="A101" s="0" t="n">
        <v>4225106421866</v>
      </c>
      <c r="B101" s="0" t="n">
        <v>3039250</v>
      </c>
      <c r="C101" s="0" t="n">
        <v>6194.06</v>
      </c>
      <c r="D101" s="0" t="n">
        <v>407010386</v>
      </c>
      <c r="E101" s="0" t="s">
        <v>4</v>
      </c>
      <c r="I101" s="10"/>
    </row>
    <row r="102" customFormat="false" ht="15" hidden="false" customHeight="false" outlineLevel="0" collapsed="false">
      <c r="A102" s="0" t="n">
        <v>4225106421877</v>
      </c>
      <c r="B102" s="0" t="n">
        <v>3039250</v>
      </c>
      <c r="C102" s="0" t="n">
        <v>6189.08</v>
      </c>
      <c r="D102" s="0" t="n">
        <v>407010386</v>
      </c>
      <c r="E102" s="0" t="s">
        <v>4</v>
      </c>
      <c r="I102" s="10"/>
    </row>
    <row r="103" customFormat="false" ht="15" hidden="false" customHeight="false" outlineLevel="0" collapsed="false">
      <c r="A103" s="0" t="n">
        <v>4225106421888</v>
      </c>
      <c r="B103" s="0" t="n">
        <v>3039250</v>
      </c>
      <c r="C103" s="0" t="n">
        <v>6194.06</v>
      </c>
      <c r="D103" s="0" t="n">
        <v>407010386</v>
      </c>
      <c r="E103" s="0" t="s">
        <v>4</v>
      </c>
      <c r="I103" s="10"/>
    </row>
    <row r="104" customFormat="false" ht="15" hidden="false" customHeight="false" outlineLevel="0" collapsed="false">
      <c r="A104" s="0" t="n">
        <v>4225106421899</v>
      </c>
      <c r="B104" s="0" t="n">
        <v>3039250</v>
      </c>
      <c r="C104" s="0" t="n">
        <v>6178.06</v>
      </c>
      <c r="D104" s="0" t="n">
        <v>407010386</v>
      </c>
      <c r="E104" s="0" t="s">
        <v>4</v>
      </c>
      <c r="I104" s="10"/>
    </row>
    <row r="105" customFormat="false" ht="15" hidden="false" customHeight="false" outlineLevel="0" collapsed="false">
      <c r="A105" s="0" t="n">
        <v>4225106421900</v>
      </c>
      <c r="B105" s="0" t="n">
        <v>3039250</v>
      </c>
      <c r="C105" s="0" t="n">
        <v>6346.16</v>
      </c>
      <c r="D105" s="0" t="n">
        <v>407010386</v>
      </c>
      <c r="E105" s="0" t="s">
        <v>4</v>
      </c>
      <c r="I105" s="10"/>
    </row>
    <row r="106" customFormat="false" ht="15" hidden="false" customHeight="false" outlineLevel="0" collapsed="false">
      <c r="A106" s="0" t="n">
        <v>4225106421910</v>
      </c>
      <c r="B106" s="0" t="n">
        <v>3039250</v>
      </c>
      <c r="C106" s="0" t="n">
        <v>6330.16</v>
      </c>
      <c r="D106" s="0" t="n">
        <v>407010386</v>
      </c>
      <c r="E106" s="0" t="s">
        <v>4</v>
      </c>
      <c r="I106" s="10"/>
    </row>
    <row r="107" customFormat="false" ht="15" hidden="false" customHeight="false" outlineLevel="0" collapsed="false">
      <c r="A107" s="0" t="n">
        <v>4225106421932</v>
      </c>
      <c r="B107" s="0" t="n">
        <v>3039250</v>
      </c>
      <c r="C107" s="0" t="n">
        <v>6205.08</v>
      </c>
      <c r="D107" s="0" t="n">
        <v>407010386</v>
      </c>
      <c r="E107" s="0" t="s">
        <v>4</v>
      </c>
      <c r="I107" s="10"/>
    </row>
    <row r="108" customFormat="false" ht="15" hidden="false" customHeight="false" outlineLevel="0" collapsed="false">
      <c r="A108" s="0" t="n">
        <v>4225106421844</v>
      </c>
      <c r="B108" s="0" t="n">
        <v>3039250</v>
      </c>
      <c r="C108" s="0" t="n">
        <v>6194.06</v>
      </c>
      <c r="D108" s="0" t="n">
        <v>407010386</v>
      </c>
      <c r="E108" s="0" t="s">
        <v>4</v>
      </c>
      <c r="I108" s="10"/>
    </row>
    <row r="109" customFormat="false" ht="15" hidden="false" customHeight="false" outlineLevel="0" collapsed="false">
      <c r="A109" s="0" t="n">
        <v>4225106428697</v>
      </c>
      <c r="B109" s="0" t="n">
        <v>3039250</v>
      </c>
      <c r="C109" s="0" t="n">
        <v>6335.14</v>
      </c>
      <c r="D109" s="0" t="n">
        <v>407010386</v>
      </c>
      <c r="E109" s="0" t="s">
        <v>4</v>
      </c>
      <c r="I109" s="10"/>
    </row>
    <row r="110" customFormat="false" ht="15" hidden="false" customHeight="false" outlineLevel="0" collapsed="false">
      <c r="A110" s="0" t="n">
        <v>4225106428708</v>
      </c>
      <c r="B110" s="0" t="n">
        <v>3039250</v>
      </c>
      <c r="C110" s="0" t="n">
        <v>6308.12</v>
      </c>
      <c r="D110" s="0" t="n">
        <v>407010386</v>
      </c>
      <c r="E110" s="0" t="s">
        <v>4</v>
      </c>
      <c r="I110" s="10"/>
    </row>
    <row r="111" customFormat="false" ht="15" hidden="false" customHeight="false" outlineLevel="0" collapsed="false">
      <c r="A111" s="0" t="n">
        <v>4225106428719</v>
      </c>
      <c r="B111" s="0" t="n">
        <v>3039250</v>
      </c>
      <c r="C111" s="0" t="n">
        <v>6316.12</v>
      </c>
      <c r="D111" s="0" t="n">
        <v>407010386</v>
      </c>
      <c r="E111" s="0" t="s">
        <v>4</v>
      </c>
      <c r="I111" s="10"/>
    </row>
    <row r="112" customFormat="false" ht="15" hidden="false" customHeight="false" outlineLevel="0" collapsed="false">
      <c r="A112" s="0" t="n">
        <v>4225106428720</v>
      </c>
      <c r="B112" s="0" t="n">
        <v>3039250</v>
      </c>
      <c r="C112" s="0" t="n">
        <v>6153</v>
      </c>
      <c r="D112" s="0" t="n">
        <v>407010386</v>
      </c>
      <c r="E112" s="0" t="s">
        <v>4</v>
      </c>
      <c r="I112" s="10"/>
    </row>
    <row r="113" customFormat="false" ht="15" hidden="false" customHeight="false" outlineLevel="0" collapsed="false">
      <c r="A113" s="0" t="n">
        <v>4225106428730</v>
      </c>
      <c r="B113" s="0" t="n">
        <v>3039250</v>
      </c>
      <c r="C113" s="0" t="n">
        <v>6153</v>
      </c>
      <c r="D113" s="0" t="n">
        <v>407010386</v>
      </c>
      <c r="E113" s="0" t="s">
        <v>4</v>
      </c>
      <c r="I113" s="10"/>
    </row>
    <row r="114" customFormat="false" ht="15" hidden="false" customHeight="false" outlineLevel="0" collapsed="false">
      <c r="A114" s="0" t="n">
        <v>4225106428741</v>
      </c>
      <c r="B114" s="0" t="n">
        <v>3039250</v>
      </c>
      <c r="C114" s="0" t="n">
        <v>6316.12</v>
      </c>
      <c r="D114" s="0" t="n">
        <v>407010386</v>
      </c>
      <c r="E114" s="0" t="s">
        <v>4</v>
      </c>
      <c r="I114" s="10"/>
    </row>
    <row r="115" customFormat="false" ht="15" hidden="false" customHeight="false" outlineLevel="0" collapsed="false">
      <c r="A115" s="0" t="n">
        <v>4225106428752</v>
      </c>
      <c r="B115" s="0" t="n">
        <v>3039250</v>
      </c>
      <c r="C115" s="0" t="n">
        <v>6316.12</v>
      </c>
      <c r="D115" s="0" t="n">
        <v>407010386</v>
      </c>
      <c r="E115" s="0" t="s">
        <v>4</v>
      </c>
      <c r="I115" s="10"/>
    </row>
    <row r="116" customFormat="false" ht="15" hidden="false" customHeight="false" outlineLevel="0" collapsed="false">
      <c r="A116" s="0" t="n">
        <v>4225106428675</v>
      </c>
      <c r="B116" s="0" t="n">
        <v>3039250</v>
      </c>
      <c r="C116" s="0" t="n">
        <v>6335.14</v>
      </c>
      <c r="D116" s="0" t="n">
        <v>407010386</v>
      </c>
      <c r="E116" s="0" t="s">
        <v>4</v>
      </c>
      <c r="I116" s="10"/>
    </row>
    <row r="117" customFormat="false" ht="15" hidden="false" customHeight="false" outlineLevel="0" collapsed="false">
      <c r="A117" s="0" t="n">
        <v>4225106428774</v>
      </c>
      <c r="B117" s="0" t="n">
        <v>3039250</v>
      </c>
      <c r="C117" s="0" t="n">
        <v>6153</v>
      </c>
      <c r="D117" s="0" t="n">
        <v>407010386</v>
      </c>
      <c r="E117" s="0" t="s">
        <v>4</v>
      </c>
      <c r="I117" s="10"/>
    </row>
    <row r="118" customFormat="false" ht="15" hidden="false" customHeight="false" outlineLevel="0" collapsed="false">
      <c r="A118" s="0" t="n">
        <v>4225106428785</v>
      </c>
      <c r="B118" s="0" t="n">
        <v>3039250</v>
      </c>
      <c r="C118" s="0" t="n">
        <v>6316.12</v>
      </c>
      <c r="D118" s="0" t="n">
        <v>407010386</v>
      </c>
      <c r="E118" s="0" t="s">
        <v>4</v>
      </c>
      <c r="I118" s="10"/>
    </row>
    <row r="119" customFormat="false" ht="15" hidden="false" customHeight="false" outlineLevel="0" collapsed="false">
      <c r="A119" s="0" t="n">
        <v>4225106428796</v>
      </c>
      <c r="B119" s="0" t="n">
        <v>3039250</v>
      </c>
      <c r="C119" s="0" t="n">
        <v>6194.06</v>
      </c>
      <c r="D119" s="0" t="n">
        <v>407010386</v>
      </c>
      <c r="E119" s="0" t="s">
        <v>4</v>
      </c>
      <c r="I119" s="10"/>
    </row>
    <row r="120" customFormat="false" ht="15" hidden="false" customHeight="false" outlineLevel="0" collapsed="false">
      <c r="A120" s="0" t="n">
        <v>4225106428807</v>
      </c>
      <c r="B120" s="0" t="n">
        <v>3039250</v>
      </c>
      <c r="C120" s="0" t="n">
        <v>6194.06</v>
      </c>
      <c r="D120" s="0" t="n">
        <v>407010386</v>
      </c>
      <c r="E120" s="0" t="s">
        <v>4</v>
      </c>
      <c r="I120" s="10"/>
    </row>
    <row r="121" customFormat="false" ht="15" hidden="false" customHeight="false" outlineLevel="0" collapsed="false">
      <c r="A121" s="0" t="n">
        <v>4225106428818</v>
      </c>
      <c r="B121" s="0" t="n">
        <v>3039250</v>
      </c>
      <c r="C121" s="0" t="n">
        <v>6178.06</v>
      </c>
      <c r="D121" s="0" t="n">
        <v>407010386</v>
      </c>
      <c r="E121" s="0" t="s">
        <v>4</v>
      </c>
      <c r="I121" s="10"/>
    </row>
    <row r="122" customFormat="false" ht="15" hidden="false" customHeight="false" outlineLevel="0" collapsed="false">
      <c r="A122" s="0" t="n">
        <v>4225106429137</v>
      </c>
      <c r="B122" s="0" t="n">
        <v>3039250</v>
      </c>
      <c r="C122" s="0" t="n">
        <v>6194.06</v>
      </c>
      <c r="D122" s="0" t="n">
        <v>407010386</v>
      </c>
      <c r="E122" s="0" t="s">
        <v>4</v>
      </c>
      <c r="I122" s="10"/>
    </row>
    <row r="123" customFormat="false" ht="15" hidden="false" customHeight="false" outlineLevel="0" collapsed="false">
      <c r="A123" s="0" t="n">
        <v>4225106429148</v>
      </c>
      <c r="B123" s="0" t="n">
        <v>3039250</v>
      </c>
      <c r="C123" s="0" t="n">
        <v>6205.08</v>
      </c>
      <c r="D123" s="0" t="n">
        <v>407010386</v>
      </c>
      <c r="E123" s="0" t="s">
        <v>4</v>
      </c>
      <c r="I123" s="10"/>
    </row>
    <row r="124" customFormat="false" ht="15" hidden="false" customHeight="false" outlineLevel="0" collapsed="false">
      <c r="A124" s="0" t="n">
        <v>4225106428763</v>
      </c>
      <c r="B124" s="0" t="n">
        <v>3039250</v>
      </c>
      <c r="C124" s="0" t="n">
        <v>6308.12</v>
      </c>
      <c r="D124" s="0" t="n">
        <v>407010386</v>
      </c>
      <c r="E124" s="0" t="s">
        <v>4</v>
      </c>
      <c r="I124" s="10"/>
    </row>
    <row r="125" customFormat="false" ht="15" hidden="false" customHeight="false" outlineLevel="0" collapsed="false">
      <c r="A125" s="0" t="n">
        <v>4225106429160</v>
      </c>
      <c r="B125" s="0" t="n">
        <v>3039250</v>
      </c>
      <c r="C125" s="0" t="n">
        <v>6205.08</v>
      </c>
      <c r="D125" s="0" t="n">
        <v>407010386</v>
      </c>
      <c r="E125" s="0" t="s">
        <v>4</v>
      </c>
      <c r="I125" s="10"/>
    </row>
    <row r="126" customFormat="false" ht="15" hidden="false" customHeight="false" outlineLevel="0" collapsed="false">
      <c r="A126" s="0" t="n">
        <v>4225106429170</v>
      </c>
      <c r="B126" s="0" t="n">
        <v>3039250</v>
      </c>
      <c r="C126" s="0" t="n">
        <v>6205.08</v>
      </c>
      <c r="D126" s="0" t="n">
        <v>407010386</v>
      </c>
      <c r="E126" s="0" t="s">
        <v>4</v>
      </c>
      <c r="I126" s="10"/>
    </row>
    <row r="127" customFormat="false" ht="15" hidden="false" customHeight="false" outlineLevel="0" collapsed="false">
      <c r="A127" s="0" t="n">
        <v>4225106429181</v>
      </c>
      <c r="B127" s="0" t="n">
        <v>3039250</v>
      </c>
      <c r="C127" s="0" t="n">
        <v>6205.08</v>
      </c>
      <c r="D127" s="0" t="n">
        <v>407010386</v>
      </c>
      <c r="E127" s="0" t="s">
        <v>4</v>
      </c>
      <c r="I127" s="10"/>
    </row>
    <row r="128" customFormat="false" ht="15" hidden="false" customHeight="false" outlineLevel="0" collapsed="false">
      <c r="A128" s="0" t="n">
        <v>4225106429192</v>
      </c>
      <c r="B128" s="0" t="n">
        <v>3039250</v>
      </c>
      <c r="C128" s="0" t="n">
        <v>6205.08</v>
      </c>
      <c r="D128" s="0" t="n">
        <v>407010386</v>
      </c>
      <c r="E128" s="0" t="s">
        <v>4</v>
      </c>
      <c r="I128" s="10"/>
    </row>
    <row r="129" customFormat="false" ht="15" hidden="false" customHeight="false" outlineLevel="0" collapsed="false">
      <c r="A129" s="0" t="n">
        <v>4225106429203</v>
      </c>
      <c r="B129" s="0" t="n">
        <v>3039250</v>
      </c>
      <c r="C129" s="0" t="n">
        <v>6205.08</v>
      </c>
      <c r="D129" s="0" t="n">
        <v>407010386</v>
      </c>
      <c r="E129" s="0" t="s">
        <v>4</v>
      </c>
      <c r="I129" s="10"/>
    </row>
    <row r="130" customFormat="false" ht="15" hidden="false" customHeight="false" outlineLevel="0" collapsed="false">
      <c r="A130" s="0" t="n">
        <v>4225106436771</v>
      </c>
      <c r="B130" s="0" t="n">
        <v>3039250</v>
      </c>
      <c r="C130" s="0" t="n">
        <v>6153</v>
      </c>
      <c r="D130" s="0" t="n">
        <v>407010386</v>
      </c>
      <c r="E130" s="0" t="s">
        <v>4</v>
      </c>
      <c r="I130" s="10"/>
    </row>
    <row r="131" customFormat="false" ht="15" hidden="false" customHeight="false" outlineLevel="0" collapsed="false">
      <c r="A131" s="0" t="n">
        <v>4225106436782</v>
      </c>
      <c r="B131" s="0" t="n">
        <v>3039250</v>
      </c>
      <c r="C131" s="0" t="n">
        <v>6145</v>
      </c>
      <c r="D131" s="0" t="n">
        <v>407010386</v>
      </c>
      <c r="E131" s="0" t="s">
        <v>4</v>
      </c>
      <c r="I131" s="10"/>
    </row>
    <row r="132" customFormat="false" ht="15" hidden="false" customHeight="false" outlineLevel="0" collapsed="false">
      <c r="A132" s="0" t="n">
        <v>4225106429159</v>
      </c>
      <c r="B132" s="0" t="n">
        <v>3039250</v>
      </c>
      <c r="C132" s="0" t="n">
        <v>6183.04</v>
      </c>
      <c r="D132" s="0" t="n">
        <v>407010386</v>
      </c>
      <c r="E132" s="0" t="s">
        <v>4</v>
      </c>
      <c r="I132" s="10"/>
    </row>
    <row r="133" customFormat="false" ht="15" hidden="false" customHeight="false" outlineLevel="0" collapsed="false">
      <c r="A133" s="0" t="n">
        <v>4225106436804</v>
      </c>
      <c r="B133" s="0" t="n">
        <v>3039250</v>
      </c>
      <c r="C133" s="0" t="n">
        <v>6327.14</v>
      </c>
      <c r="D133" s="0" t="n">
        <v>407010386</v>
      </c>
      <c r="E133" s="0" t="s">
        <v>4</v>
      </c>
      <c r="I133" s="10"/>
    </row>
    <row r="134" customFormat="false" ht="15" hidden="false" customHeight="false" outlineLevel="0" collapsed="false">
      <c r="A134" s="0" t="n">
        <v>4225106436815</v>
      </c>
      <c r="B134" s="0" t="n">
        <v>3039250</v>
      </c>
      <c r="C134" s="0" t="n">
        <v>6316.12</v>
      </c>
      <c r="D134" s="0" t="n">
        <v>407010386</v>
      </c>
      <c r="E134" s="0" t="s">
        <v>4</v>
      </c>
      <c r="I134" s="10"/>
    </row>
    <row r="135" customFormat="false" ht="15" hidden="false" customHeight="false" outlineLevel="0" collapsed="false">
      <c r="A135" s="0" t="n">
        <v>4225106436826</v>
      </c>
      <c r="B135" s="0" t="n">
        <v>3039250</v>
      </c>
      <c r="C135" s="0" t="n">
        <v>6338.16</v>
      </c>
      <c r="D135" s="0" t="n">
        <v>407010386</v>
      </c>
      <c r="E135" s="0" t="s">
        <v>4</v>
      </c>
      <c r="I135" s="10"/>
    </row>
    <row r="136" customFormat="false" ht="15" hidden="false" customHeight="false" outlineLevel="0" collapsed="false">
      <c r="A136" s="0" t="n">
        <v>4225106436837</v>
      </c>
      <c r="B136" s="0" t="n">
        <v>3039250</v>
      </c>
      <c r="C136" s="0" t="n">
        <v>7262.1</v>
      </c>
      <c r="D136" s="0" t="n">
        <v>407010386</v>
      </c>
      <c r="E136" s="0" t="s">
        <v>4</v>
      </c>
      <c r="I136" s="10"/>
    </row>
    <row r="137" customFormat="false" ht="15" hidden="false" customHeight="false" outlineLevel="0" collapsed="false">
      <c r="A137" s="0" t="n">
        <v>4225106436848</v>
      </c>
      <c r="B137" s="0" t="n">
        <v>3039250</v>
      </c>
      <c r="C137" s="0" t="n">
        <v>6316.12</v>
      </c>
      <c r="D137" s="0" t="n">
        <v>407010386</v>
      </c>
      <c r="E137" s="0" t="s">
        <v>4</v>
      </c>
      <c r="I137" s="10"/>
    </row>
    <row r="138" customFormat="false" ht="15" hidden="false" customHeight="false" outlineLevel="0" collapsed="false">
      <c r="A138" s="0" t="n">
        <v>4225106436859</v>
      </c>
      <c r="B138" s="0" t="n">
        <v>3039250</v>
      </c>
      <c r="C138" s="0" t="n">
        <v>6327.14</v>
      </c>
      <c r="D138" s="0" t="n">
        <v>407010386</v>
      </c>
      <c r="E138" s="0" t="s">
        <v>4</v>
      </c>
      <c r="I138" s="10"/>
    </row>
    <row r="139" customFormat="false" ht="15" hidden="false" customHeight="false" outlineLevel="0" collapsed="false">
      <c r="A139" s="0" t="n">
        <v>4225106436860</v>
      </c>
      <c r="B139" s="0" t="n">
        <v>3039250</v>
      </c>
      <c r="C139" s="0" t="n">
        <v>6175.04</v>
      </c>
      <c r="D139" s="0" t="n">
        <v>407010386</v>
      </c>
      <c r="E139" s="0" t="s">
        <v>4</v>
      </c>
      <c r="I139" s="10"/>
    </row>
    <row r="140" customFormat="false" ht="15" hidden="false" customHeight="false" outlineLevel="0" collapsed="false">
      <c r="A140" s="0" t="n">
        <v>4225106436793</v>
      </c>
      <c r="B140" s="0" t="n">
        <v>3039250</v>
      </c>
      <c r="C140" s="0" t="n">
        <v>6316.12</v>
      </c>
      <c r="D140" s="0" t="n">
        <v>407010386</v>
      </c>
      <c r="E140" s="0" t="s">
        <v>4</v>
      </c>
      <c r="I140" s="10"/>
    </row>
    <row r="141" customFormat="false" ht="15" hidden="false" customHeight="false" outlineLevel="0" collapsed="false">
      <c r="A141" s="0" t="n">
        <v>4225106439862</v>
      </c>
      <c r="B141" s="0" t="n">
        <v>3039250</v>
      </c>
      <c r="C141" s="0" t="n">
        <v>6324.12</v>
      </c>
      <c r="D141" s="0" t="n">
        <v>407010386</v>
      </c>
      <c r="E141" s="0" t="s">
        <v>4</v>
      </c>
      <c r="I141" s="10"/>
    </row>
    <row r="142" customFormat="false" ht="15" hidden="false" customHeight="false" outlineLevel="0" collapsed="false">
      <c r="A142" s="0" t="n">
        <v>4225104617404</v>
      </c>
      <c r="B142" s="0" t="n">
        <v>6048692</v>
      </c>
      <c r="C142" s="0" t="n">
        <v>3353.31</v>
      </c>
      <c r="D142" s="0" t="n">
        <v>406030057</v>
      </c>
      <c r="E142" s="0" t="s">
        <v>29</v>
      </c>
      <c r="I142" s="10"/>
    </row>
    <row r="143" customFormat="false" ht="15" hidden="false" customHeight="false" outlineLevel="0" collapsed="false">
      <c r="A143" s="0" t="n">
        <v>4225104619571</v>
      </c>
      <c r="B143" s="0" t="n">
        <v>6048692</v>
      </c>
      <c r="C143" s="0" t="n">
        <v>4377.15</v>
      </c>
      <c r="D143" s="0" t="n">
        <v>406030057</v>
      </c>
      <c r="E143" s="0" t="s">
        <v>4</v>
      </c>
      <c r="I143" s="10"/>
    </row>
    <row r="144" customFormat="false" ht="15" hidden="false" customHeight="false" outlineLevel="0" collapsed="false">
      <c r="A144" s="0" t="n">
        <v>4225104640570</v>
      </c>
      <c r="B144" s="0" t="n">
        <v>6048692</v>
      </c>
      <c r="C144" s="0" t="n">
        <v>6954.79</v>
      </c>
      <c r="D144" s="0" t="n">
        <v>406050139</v>
      </c>
      <c r="E144" s="0" t="s">
        <v>4</v>
      </c>
      <c r="I144" s="10"/>
    </row>
    <row r="145" customFormat="false" ht="15" hidden="false" customHeight="false" outlineLevel="0" collapsed="false">
      <c r="A145" s="0" t="n">
        <v>4225104645531</v>
      </c>
      <c r="B145" s="0" t="n">
        <v>6048692</v>
      </c>
      <c r="C145" s="0" t="n">
        <v>12553.41</v>
      </c>
      <c r="D145" s="0" t="n">
        <v>406030081</v>
      </c>
      <c r="E145" s="0" t="s">
        <v>29</v>
      </c>
      <c r="I145" s="10"/>
    </row>
    <row r="146" customFormat="false" ht="15" hidden="false" customHeight="false" outlineLevel="0" collapsed="false">
      <c r="A146" s="0" t="n">
        <v>4225104662757</v>
      </c>
      <c r="B146" s="0" t="n">
        <v>6048692</v>
      </c>
      <c r="C146" s="0" t="n">
        <v>11168.89</v>
      </c>
      <c r="D146" s="0" t="n">
        <v>406030081</v>
      </c>
      <c r="E146" s="0" t="s">
        <v>29</v>
      </c>
      <c r="I146" s="10"/>
    </row>
    <row r="147" customFormat="false" ht="15" hidden="false" customHeight="false" outlineLevel="0" collapsed="false">
      <c r="A147" s="0" t="n">
        <v>4225104662779</v>
      </c>
      <c r="B147" s="0" t="n">
        <v>6048692</v>
      </c>
      <c r="C147" s="0" t="n">
        <v>6173.47</v>
      </c>
      <c r="D147" s="0" t="n">
        <v>406030057</v>
      </c>
      <c r="E147" s="0" t="s">
        <v>4</v>
      </c>
      <c r="I147" s="10"/>
    </row>
    <row r="148" customFormat="false" ht="15" hidden="false" customHeight="false" outlineLevel="0" collapsed="false">
      <c r="A148" s="0" t="n">
        <v>4225104675430</v>
      </c>
      <c r="B148" s="0" t="n">
        <v>6048692</v>
      </c>
      <c r="C148" s="0" t="n">
        <v>15106.98</v>
      </c>
      <c r="D148" s="0" t="n">
        <v>406030111</v>
      </c>
      <c r="E148" s="0" t="s">
        <v>29</v>
      </c>
      <c r="I148" s="10"/>
    </row>
    <row r="149" customFormat="false" ht="15" hidden="false" customHeight="false" outlineLevel="0" collapsed="false">
      <c r="A149" s="0" t="n">
        <v>4225104677464</v>
      </c>
      <c r="B149" s="0" t="n">
        <v>6048692</v>
      </c>
      <c r="C149" s="0" t="n">
        <v>6954.79</v>
      </c>
      <c r="D149" s="0" t="n">
        <v>406050139</v>
      </c>
      <c r="E149" s="0" t="s">
        <v>4</v>
      </c>
      <c r="I149" s="10"/>
    </row>
    <row r="150" customFormat="false" ht="15" hidden="false" customHeight="false" outlineLevel="0" collapsed="false">
      <c r="A150" s="0" t="n">
        <v>4225104663582</v>
      </c>
      <c r="B150" s="0" t="n">
        <v>6048692</v>
      </c>
      <c r="C150" s="0" t="n">
        <v>1755.23</v>
      </c>
      <c r="D150" s="0" t="n">
        <v>406030138</v>
      </c>
      <c r="E150" s="0" t="s">
        <v>4</v>
      </c>
      <c r="I150" s="10"/>
    </row>
    <row r="151" customFormat="false" ht="15" hidden="false" customHeight="false" outlineLevel="0" collapsed="false">
      <c r="A151" s="0" t="n">
        <v>4225104683085</v>
      </c>
      <c r="B151" s="0" t="n">
        <v>6048692</v>
      </c>
      <c r="C151" s="0" t="n">
        <v>10600.02</v>
      </c>
      <c r="D151" s="0" t="n">
        <v>406050074</v>
      </c>
      <c r="E151" s="0" t="s">
        <v>4</v>
      </c>
      <c r="I151" s="10"/>
    </row>
    <row r="152" customFormat="false" ht="15" hidden="false" customHeight="false" outlineLevel="0" collapsed="false">
      <c r="A152" s="0" t="n">
        <v>4225105753352</v>
      </c>
      <c r="B152" s="0" t="n">
        <v>9543856</v>
      </c>
      <c r="C152" s="0" t="n">
        <v>2283.21</v>
      </c>
      <c r="D152" s="0" t="n">
        <v>408030631</v>
      </c>
      <c r="E152" s="0" t="s">
        <v>29</v>
      </c>
      <c r="I152" s="10"/>
    </row>
    <row r="153" customFormat="false" ht="15" hidden="false" customHeight="false" outlineLevel="0" collapsed="false">
      <c r="A153" s="0" t="n">
        <v>4225106614256</v>
      </c>
      <c r="B153" s="0" t="n">
        <v>9543856</v>
      </c>
      <c r="C153" s="0" t="n">
        <v>13093.06</v>
      </c>
      <c r="D153" s="0" t="n">
        <v>408040076</v>
      </c>
      <c r="E153" s="0" t="s">
        <v>29</v>
      </c>
      <c r="I153" s="10"/>
    </row>
    <row r="154" customFormat="false" ht="15" hidden="false" customHeight="false" outlineLevel="0" collapsed="false">
      <c r="A154" s="0" t="n">
        <v>4225106615048</v>
      </c>
      <c r="B154" s="0" t="n">
        <v>9543856</v>
      </c>
      <c r="C154" s="0" t="n">
        <v>11649.58</v>
      </c>
      <c r="D154" s="0" t="n">
        <v>408040076</v>
      </c>
      <c r="E154" s="0" t="s">
        <v>29</v>
      </c>
      <c r="I154" s="10"/>
    </row>
    <row r="155" customFormat="false" ht="15" hidden="false" customHeight="false" outlineLevel="0" collapsed="false">
      <c r="A155" s="0" t="n">
        <v>4225106621780</v>
      </c>
      <c r="B155" s="0" t="n">
        <v>9543856</v>
      </c>
      <c r="C155" s="0" t="n">
        <v>2825.23</v>
      </c>
      <c r="D155" s="0" t="n">
        <v>406040052</v>
      </c>
      <c r="E155" s="0" t="s">
        <v>4</v>
      </c>
      <c r="I155" s="10"/>
    </row>
    <row r="156" customFormat="false" ht="15" hidden="false" customHeight="false" outlineLevel="0" collapsed="false">
      <c r="A156" s="0" t="n">
        <v>4225106624618</v>
      </c>
      <c r="B156" s="0" t="n">
        <v>9543856</v>
      </c>
      <c r="C156" s="0" t="n">
        <v>25626.5</v>
      </c>
      <c r="D156" s="0" t="n">
        <v>408040076</v>
      </c>
      <c r="E156" s="0" t="s">
        <v>29</v>
      </c>
      <c r="I156" s="10"/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6953125" defaultRowHeight="15" zeroHeight="false" outlineLevelRow="0" outlineLevelCol="0"/>
  <cols>
    <col collapsed="false" customWidth="true" hidden="false" outlineLevel="0" max="1" min="1" style="0" width="51.42"/>
    <col collapsed="false" customWidth="true" hidden="false" outlineLevel="0" max="2" min="2" style="0" width="15.88"/>
    <col collapsed="false" customWidth="true" hidden="false" outlineLevel="0" max="3" min="3" style="0" width="14.43"/>
    <col collapsed="false" customWidth="true" hidden="false" outlineLevel="0" max="4" min="4" style="0" width="15.88"/>
  </cols>
  <sheetData>
    <row r="1" customFormat="false" ht="15" hidden="false" customHeight="false" outlineLevel="0" collapsed="false">
      <c r="A1" s="27" t="s">
        <v>30</v>
      </c>
      <c r="B1" s="28" t="s">
        <v>31</v>
      </c>
      <c r="C1" s="28" t="s">
        <v>32</v>
      </c>
      <c r="D1" s="28" t="s">
        <v>33</v>
      </c>
    </row>
    <row r="2" customFormat="false" ht="15" hidden="false" customHeight="false" outlineLevel="0" collapsed="false">
      <c r="A2" s="0" t="s">
        <v>34</v>
      </c>
      <c r="B2" s="25" t="n">
        <v>58076.27</v>
      </c>
      <c r="C2" s="25"/>
      <c r="D2" s="29" t="n">
        <f aca="false">SUM(B2:C2)</f>
        <v>58076.27</v>
      </c>
    </row>
    <row r="3" customFormat="false" ht="15" hidden="false" customHeight="false" outlineLevel="0" collapsed="false">
      <c r="A3" s="0" t="s">
        <v>35</v>
      </c>
      <c r="B3" s="25" t="n">
        <v>548532.16</v>
      </c>
      <c r="C3" s="25"/>
      <c r="D3" s="29" t="n">
        <f aca="false">SUM(B3:C3)</f>
        <v>548532.16</v>
      </c>
    </row>
    <row r="4" customFormat="false" ht="15" hidden="false" customHeight="false" outlineLevel="0" collapsed="false">
      <c r="A4" s="0" t="s">
        <v>36</v>
      </c>
      <c r="B4" s="25" t="n">
        <v>32543.94</v>
      </c>
      <c r="C4" s="25"/>
      <c r="D4" s="29" t="n">
        <f aca="false">SUM(B4:C4)</f>
        <v>32543.94</v>
      </c>
    </row>
    <row r="5" customFormat="false" ht="15" hidden="false" customHeight="false" outlineLevel="0" collapsed="false">
      <c r="A5" s="0" t="s">
        <v>37</v>
      </c>
      <c r="B5" s="25" t="n">
        <v>400871.86</v>
      </c>
      <c r="C5" s="25" t="n">
        <v>5474.225</v>
      </c>
      <c r="D5" s="29" t="n">
        <f aca="false">SUM(B5:C5)</f>
        <v>406346.085</v>
      </c>
    </row>
    <row r="6" customFormat="false" ht="15" hidden="false" customHeight="false" outlineLevel="0" collapsed="false">
      <c r="A6" s="0" t="s">
        <v>38</v>
      </c>
      <c r="B6" s="25" t="n">
        <v>312695.71</v>
      </c>
      <c r="C6" s="25" t="n">
        <v>79885</v>
      </c>
      <c r="D6" s="29" t="n">
        <f aca="false">SUM(B6:C6)</f>
        <v>392580.71</v>
      </c>
    </row>
    <row r="7" customFormat="false" ht="15" hidden="false" customHeight="false" outlineLevel="0" collapsed="false">
      <c r="A7" s="0" t="s">
        <v>39</v>
      </c>
      <c r="B7" s="25" t="n">
        <v>78998.04</v>
      </c>
      <c r="C7" s="25"/>
      <c r="D7" s="29" t="n">
        <f aca="false">SUM(B7:C7)</f>
        <v>78998.04</v>
      </c>
    </row>
    <row r="8" customFormat="false" ht="15" hidden="false" customHeight="false" outlineLevel="0" collapsed="false">
      <c r="A8" s="0" t="s">
        <v>40</v>
      </c>
      <c r="B8" s="25" t="n">
        <v>55477.58</v>
      </c>
      <c r="C8" s="25"/>
      <c r="D8" s="29" t="n">
        <f aca="false">SUM(B8:C8)</f>
        <v>55477.58</v>
      </c>
    </row>
    <row r="9" customFormat="false" ht="15" hidden="false" customHeight="false" outlineLevel="0" collapsed="false">
      <c r="A9" s="0" t="s">
        <v>33</v>
      </c>
      <c r="B9" s="25" t="n">
        <v>1512543.13</v>
      </c>
      <c r="C9" s="25"/>
      <c r="D9" s="29" t="n">
        <f aca="false">SUM(B9:C9)</f>
        <v>1512543.13</v>
      </c>
    </row>
    <row r="10" customFormat="false" ht="15" hidden="false" customHeight="false" outlineLevel="0" collapsed="false">
      <c r="D10" s="30"/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198"/>
  <sheetViews>
    <sheetView showFormulas="false" showGridLines="true" showRowColHeaders="true" showZeros="true" rightToLeft="false" tabSelected="false" showOutlineSymbols="true" defaultGridColor="true" view="normal" topLeftCell="A173" colorId="64" zoomScale="100" zoomScaleNormal="100" zoomScalePageLayoutView="100" workbookViewId="0">
      <selection pane="topLeft" activeCell="A188" activeCellId="0" sqref="A188"/>
    </sheetView>
  </sheetViews>
  <sheetFormatPr defaultColWidth="8.7421875" defaultRowHeight="15" zeroHeight="false" outlineLevelRow="0" outlineLevelCol="0"/>
  <cols>
    <col collapsed="false" customWidth="true" hidden="false" outlineLevel="0" max="1" min="1" style="0" width="18.47"/>
    <col collapsed="false" customWidth="true" hidden="false" outlineLevel="0" max="4" min="4" style="0" width="14.69"/>
  </cols>
  <sheetData>
    <row r="1" customFormat="false" ht="15" hidden="false" customHeight="false" outlineLevel="0" collapsed="false">
      <c r="A1" s="10" t="s">
        <v>24</v>
      </c>
      <c r="B1" s="0" t="s">
        <v>25</v>
      </c>
      <c r="C1" s="0" t="s">
        <v>26</v>
      </c>
      <c r="D1" s="0" t="s">
        <v>27</v>
      </c>
      <c r="E1" s="0" t="s">
        <v>41</v>
      </c>
    </row>
    <row r="2" customFormat="false" ht="15" hidden="false" customHeight="false" outlineLevel="0" collapsed="false">
      <c r="A2" s="10" t="n">
        <v>4225100533005</v>
      </c>
      <c r="B2" s="0" t="n">
        <v>2537788</v>
      </c>
      <c r="C2" s="0" t="n">
        <v>6531.65</v>
      </c>
      <c r="D2" s="0" t="n">
        <v>406030049</v>
      </c>
      <c r="E2" s="0" t="s">
        <v>42</v>
      </c>
    </row>
    <row r="3" customFormat="false" ht="15" hidden="false" customHeight="false" outlineLevel="0" collapsed="false">
      <c r="A3" s="10" t="n">
        <v>4225100535876</v>
      </c>
      <c r="B3" s="0" t="n">
        <v>2537788</v>
      </c>
      <c r="C3" s="0" t="n">
        <v>37271.74</v>
      </c>
      <c r="D3" s="0" t="n">
        <v>415020034</v>
      </c>
      <c r="E3" s="0" t="s">
        <v>42</v>
      </c>
    </row>
    <row r="4" customFormat="false" ht="15" hidden="false" customHeight="false" outlineLevel="0" collapsed="false">
      <c r="A4" s="10" t="n">
        <v>4225100547008</v>
      </c>
      <c r="B4" s="0" t="n">
        <v>2537788</v>
      </c>
      <c r="C4" s="0" t="n">
        <v>3778.59</v>
      </c>
      <c r="D4" s="0" t="n">
        <v>415010012</v>
      </c>
      <c r="E4" s="0" t="s">
        <v>42</v>
      </c>
    </row>
    <row r="5" customFormat="false" ht="15" hidden="false" customHeight="false" outlineLevel="0" collapsed="false">
      <c r="A5" s="10" t="n">
        <v>4225100548944</v>
      </c>
      <c r="B5" s="0" t="n">
        <v>2537788</v>
      </c>
      <c r="C5" s="0" t="n">
        <v>6721.93</v>
      </c>
      <c r="D5" s="0" t="n">
        <v>406030049</v>
      </c>
      <c r="E5" s="0" t="s">
        <v>42</v>
      </c>
    </row>
    <row r="6" customFormat="false" ht="15" hidden="false" customHeight="false" outlineLevel="0" collapsed="false">
      <c r="A6" s="10" t="n">
        <v>4225100548955</v>
      </c>
      <c r="B6" s="0" t="n">
        <v>2537788</v>
      </c>
      <c r="C6" s="0" t="n">
        <v>2246.57</v>
      </c>
      <c r="D6" s="0" t="n">
        <v>406040052</v>
      </c>
      <c r="E6" s="0" t="s">
        <v>42</v>
      </c>
    </row>
    <row r="7" customFormat="false" ht="15" hidden="false" customHeight="false" outlineLevel="0" collapsed="false">
      <c r="A7" s="10" t="n">
        <v>4225100539209</v>
      </c>
      <c r="B7" s="0" t="n">
        <v>2537788</v>
      </c>
      <c r="C7" s="0" t="n">
        <v>7752.69</v>
      </c>
      <c r="D7" s="0" t="n">
        <v>406030049</v>
      </c>
      <c r="E7" s="0" t="s">
        <v>42</v>
      </c>
    </row>
    <row r="8" customFormat="false" ht="15" hidden="false" customHeight="false" outlineLevel="0" collapsed="false">
      <c r="A8" s="10" t="n">
        <v>4225100552365</v>
      </c>
      <c r="B8" s="0" t="n">
        <v>2537788</v>
      </c>
      <c r="C8" s="0" t="n">
        <v>7200.1</v>
      </c>
      <c r="D8" s="0" t="n">
        <v>415020034</v>
      </c>
      <c r="E8" s="0" t="s">
        <v>42</v>
      </c>
    </row>
    <row r="9" customFormat="false" ht="15" hidden="false" customHeight="false" outlineLevel="0" collapsed="false">
      <c r="A9" s="10" t="n">
        <v>4225100555896</v>
      </c>
      <c r="B9" s="0" t="n">
        <v>2537788</v>
      </c>
      <c r="C9" s="0" t="n">
        <v>11006.77</v>
      </c>
      <c r="D9" s="0" t="n">
        <v>415020034</v>
      </c>
      <c r="E9" s="0" t="s">
        <v>4</v>
      </c>
    </row>
    <row r="10" customFormat="false" ht="15" hidden="false" customHeight="false" outlineLevel="0" collapsed="false">
      <c r="A10" s="10" t="n">
        <v>4225100558602</v>
      </c>
      <c r="B10" s="0" t="n">
        <v>2537788</v>
      </c>
      <c r="C10" s="0" t="n">
        <v>20492.38</v>
      </c>
      <c r="D10" s="0" t="n">
        <v>406010935</v>
      </c>
      <c r="E10" s="0" t="s">
        <v>42</v>
      </c>
    </row>
    <row r="11" customFormat="false" ht="15" hidden="false" customHeight="false" outlineLevel="0" collapsed="false">
      <c r="A11" s="10" t="n">
        <v>4225100559218</v>
      </c>
      <c r="B11" s="0" t="n">
        <v>2537788</v>
      </c>
      <c r="C11" s="0" t="n">
        <v>25813.48</v>
      </c>
      <c r="D11" s="0" t="n">
        <v>406010692</v>
      </c>
      <c r="E11" s="0" t="s">
        <v>42</v>
      </c>
    </row>
    <row r="12" customFormat="false" ht="15" hidden="false" customHeight="false" outlineLevel="0" collapsed="false">
      <c r="A12" s="10" t="n">
        <v>4225100552068</v>
      </c>
      <c r="B12" s="0" t="n">
        <v>2537788</v>
      </c>
      <c r="C12" s="0" t="n">
        <v>5923.37</v>
      </c>
      <c r="D12" s="0" t="n">
        <v>406030030</v>
      </c>
      <c r="E12" s="0" t="s">
        <v>4</v>
      </c>
    </row>
    <row r="13" customFormat="false" ht="15" hidden="false" customHeight="false" outlineLevel="0" collapsed="false">
      <c r="A13" s="10" t="n">
        <v>4225100560725</v>
      </c>
      <c r="B13" s="0" t="n">
        <v>2537788</v>
      </c>
      <c r="C13" s="0" t="n">
        <v>8696.57</v>
      </c>
      <c r="D13" s="0" t="n">
        <v>415020034</v>
      </c>
      <c r="E13" s="0" t="s">
        <v>42</v>
      </c>
    </row>
    <row r="14" customFormat="false" ht="15" hidden="false" customHeight="false" outlineLevel="0" collapsed="false">
      <c r="A14" s="10" t="n">
        <v>4225100560747</v>
      </c>
      <c r="B14" s="0" t="n">
        <v>2537788</v>
      </c>
      <c r="C14" s="0" t="n">
        <v>8688.56</v>
      </c>
      <c r="D14" s="0" t="n">
        <v>415020034</v>
      </c>
      <c r="E14" s="0" t="s">
        <v>42</v>
      </c>
    </row>
    <row r="15" customFormat="false" ht="15" hidden="false" customHeight="false" outlineLevel="0" collapsed="false">
      <c r="A15" s="10" t="n">
        <v>4225100561055</v>
      </c>
      <c r="B15" s="0" t="n">
        <v>2537788</v>
      </c>
      <c r="C15" s="0" t="n">
        <v>21589.48</v>
      </c>
      <c r="D15" s="0" t="n">
        <v>406010692</v>
      </c>
      <c r="E15" s="0" t="s">
        <v>42</v>
      </c>
    </row>
    <row r="16" customFormat="false" ht="15" hidden="false" customHeight="false" outlineLevel="0" collapsed="false">
      <c r="A16" s="10" t="n">
        <v>4225100563926</v>
      </c>
      <c r="B16" s="0" t="n">
        <v>2537788</v>
      </c>
      <c r="C16" s="0" t="n">
        <v>29913.23</v>
      </c>
      <c r="D16" s="0" t="n">
        <v>406011109</v>
      </c>
      <c r="E16" s="0" t="s">
        <v>42</v>
      </c>
    </row>
    <row r="17" customFormat="false" ht="15" hidden="false" customHeight="false" outlineLevel="0" collapsed="false">
      <c r="A17" s="10" t="n">
        <v>4225100565224</v>
      </c>
      <c r="B17" s="0" t="n">
        <v>2537788</v>
      </c>
      <c r="C17" s="0" t="n">
        <v>27199.23</v>
      </c>
      <c r="D17" s="0" t="n">
        <v>406010820</v>
      </c>
      <c r="E17" s="0" t="s">
        <v>4</v>
      </c>
    </row>
    <row r="18" customFormat="false" ht="15" hidden="false" customHeight="false" outlineLevel="0" collapsed="false">
      <c r="A18" s="10" t="n">
        <v>4225100565598</v>
      </c>
      <c r="B18" s="0" t="n">
        <v>2537788</v>
      </c>
      <c r="C18" s="0" t="n">
        <v>32236.88</v>
      </c>
      <c r="D18" s="0" t="n">
        <v>406011206</v>
      </c>
      <c r="E18" s="0" t="s">
        <v>42</v>
      </c>
    </row>
    <row r="19" customFormat="false" ht="15" hidden="false" customHeight="false" outlineLevel="0" collapsed="false">
      <c r="A19" s="10" t="n">
        <v>4225100565851</v>
      </c>
      <c r="B19" s="0" t="n">
        <v>2537788</v>
      </c>
      <c r="C19" s="0" t="n">
        <v>9775.67</v>
      </c>
      <c r="D19" s="0" t="n">
        <v>415020034</v>
      </c>
      <c r="E19" s="0" t="s">
        <v>42</v>
      </c>
    </row>
    <row r="20" customFormat="false" ht="15" hidden="false" customHeight="false" outlineLevel="0" collapsed="false">
      <c r="A20" s="10" t="n">
        <v>4225100559801</v>
      </c>
      <c r="B20" s="0" t="n">
        <v>2537788</v>
      </c>
      <c r="C20" s="0" t="n">
        <v>6528.15</v>
      </c>
      <c r="D20" s="0" t="n">
        <v>406030049</v>
      </c>
      <c r="E20" s="0" t="s">
        <v>42</v>
      </c>
    </row>
    <row r="21" customFormat="false" ht="15" hidden="false" customHeight="false" outlineLevel="0" collapsed="false">
      <c r="A21" s="10" t="n">
        <v>4225100568403</v>
      </c>
      <c r="B21" s="0" t="n">
        <v>2537788</v>
      </c>
      <c r="C21" s="0" t="n">
        <v>2447.62</v>
      </c>
      <c r="D21" s="0" t="n">
        <v>406040052</v>
      </c>
      <c r="E21" s="0" t="s">
        <v>42</v>
      </c>
    </row>
    <row r="22" customFormat="false" ht="15" hidden="false" customHeight="false" outlineLevel="0" collapsed="false">
      <c r="A22" s="10" t="n">
        <v>4225100573221</v>
      </c>
      <c r="B22" s="0" t="n">
        <v>2537788</v>
      </c>
      <c r="C22" s="0" t="n">
        <v>6041.65</v>
      </c>
      <c r="D22" s="0" t="n">
        <v>406030049</v>
      </c>
      <c r="E22" s="0" t="s">
        <v>42</v>
      </c>
    </row>
    <row r="23" customFormat="false" ht="15" hidden="false" customHeight="false" outlineLevel="0" collapsed="false">
      <c r="A23" s="10" t="n">
        <v>4225100574189</v>
      </c>
      <c r="B23" s="0" t="n">
        <v>2537788</v>
      </c>
      <c r="C23" s="0" t="n">
        <v>8668.07</v>
      </c>
      <c r="D23" s="0" t="n">
        <v>406010650</v>
      </c>
      <c r="E23" s="0" t="s">
        <v>42</v>
      </c>
    </row>
    <row r="24" customFormat="false" ht="15" hidden="false" customHeight="false" outlineLevel="0" collapsed="false">
      <c r="A24" s="10" t="n">
        <v>4225100566742</v>
      </c>
      <c r="B24" s="0" t="n">
        <v>2537788</v>
      </c>
      <c r="C24" s="0" t="n">
        <v>9504.93</v>
      </c>
      <c r="D24" s="0" t="n">
        <v>415020034</v>
      </c>
      <c r="E24" s="0" t="s">
        <v>4</v>
      </c>
    </row>
    <row r="25" customFormat="false" ht="15" hidden="false" customHeight="false" outlineLevel="0" collapsed="false">
      <c r="A25" s="10" t="n">
        <v>4225100580107</v>
      </c>
      <c r="B25" s="0" t="n">
        <v>2537788</v>
      </c>
      <c r="C25" s="0" t="n">
        <v>2490.56</v>
      </c>
      <c r="D25" s="0" t="n">
        <v>406040052</v>
      </c>
      <c r="E25" s="0" t="s">
        <v>42</v>
      </c>
    </row>
    <row r="26" customFormat="false" ht="15" hidden="false" customHeight="false" outlineLevel="0" collapsed="false">
      <c r="A26" s="10" t="n">
        <v>4225100580305</v>
      </c>
      <c r="B26" s="0" t="n">
        <v>2537788</v>
      </c>
      <c r="C26" s="0" t="n">
        <v>7738.43</v>
      </c>
      <c r="D26" s="0" t="n">
        <v>406010650</v>
      </c>
      <c r="E26" s="0" t="s">
        <v>42</v>
      </c>
    </row>
    <row r="27" customFormat="false" ht="15" hidden="false" customHeight="false" outlineLevel="0" collapsed="false">
      <c r="A27" s="10" t="n">
        <v>4225100581163</v>
      </c>
      <c r="B27" s="0" t="n">
        <v>2537788</v>
      </c>
      <c r="C27" s="0" t="n">
        <v>7770.95</v>
      </c>
      <c r="D27" s="0" t="n">
        <v>406030049</v>
      </c>
      <c r="E27" s="0" t="s">
        <v>4</v>
      </c>
    </row>
    <row r="28" customFormat="false" ht="15" hidden="false" customHeight="false" outlineLevel="0" collapsed="false">
      <c r="A28" s="10" t="n">
        <v>4225100581658</v>
      </c>
      <c r="B28" s="0" t="n">
        <v>2537788</v>
      </c>
      <c r="C28" s="0" t="n">
        <v>1008.61</v>
      </c>
      <c r="D28" s="0" t="n">
        <v>406011125</v>
      </c>
      <c r="E28" s="0" t="s">
        <v>42</v>
      </c>
    </row>
    <row r="29" customFormat="false" ht="15" hidden="false" customHeight="false" outlineLevel="0" collapsed="false">
      <c r="A29" s="10" t="n">
        <v>4225100583693</v>
      </c>
      <c r="B29" s="0" t="n">
        <v>2537788</v>
      </c>
      <c r="C29" s="0" t="n">
        <v>5858.81</v>
      </c>
      <c r="D29" s="0" t="n">
        <v>406030030</v>
      </c>
      <c r="E29" s="0" t="s">
        <v>42</v>
      </c>
    </row>
    <row r="30" customFormat="false" ht="15" hidden="false" customHeight="false" outlineLevel="0" collapsed="false">
      <c r="A30" s="10" t="n">
        <v>4225100584496</v>
      </c>
      <c r="B30" s="0" t="n">
        <v>2537788</v>
      </c>
      <c r="C30" s="0" t="n">
        <v>12750.7</v>
      </c>
      <c r="D30" s="0" t="n">
        <v>415020034</v>
      </c>
      <c r="E30" s="0" t="s">
        <v>42</v>
      </c>
    </row>
    <row r="31" customFormat="false" ht="15" hidden="false" customHeight="false" outlineLevel="0" collapsed="false">
      <c r="A31" s="10" t="n">
        <v>4225100585739</v>
      </c>
      <c r="B31" s="0" t="n">
        <v>2537788</v>
      </c>
      <c r="C31" s="0" t="n">
        <v>3873.53</v>
      </c>
      <c r="D31" s="0" t="n">
        <v>415020034</v>
      </c>
      <c r="E31" s="0" t="s">
        <v>42</v>
      </c>
    </row>
    <row r="32" customFormat="false" ht="15" hidden="false" customHeight="false" outlineLevel="0" collapsed="false">
      <c r="A32" s="10" t="n">
        <v>4225100586399</v>
      </c>
      <c r="B32" s="0" t="n">
        <v>2537788</v>
      </c>
      <c r="C32" s="0" t="n">
        <v>25892.67</v>
      </c>
      <c r="D32" s="0" t="n">
        <v>406010935</v>
      </c>
      <c r="E32" s="0" t="s">
        <v>42</v>
      </c>
    </row>
    <row r="33" customFormat="false" ht="15" hidden="false" customHeight="false" outlineLevel="0" collapsed="false">
      <c r="A33" s="10" t="n">
        <v>4225100588368</v>
      </c>
      <c r="B33" s="0" t="n">
        <v>2537788</v>
      </c>
      <c r="C33" s="0" t="n">
        <v>1663.23</v>
      </c>
      <c r="D33" s="0" t="n">
        <v>415030013</v>
      </c>
      <c r="E33" s="0" t="s">
        <v>42</v>
      </c>
    </row>
    <row r="34" customFormat="false" ht="15" hidden="false" customHeight="false" outlineLevel="0" collapsed="false">
      <c r="A34" s="10" t="n">
        <v>4225100583430</v>
      </c>
      <c r="B34" s="0" t="n">
        <v>2537788</v>
      </c>
      <c r="C34" s="0" t="n">
        <v>21522.87</v>
      </c>
      <c r="D34" s="0" t="n">
        <v>406010692</v>
      </c>
      <c r="E34" s="0" t="s">
        <v>4</v>
      </c>
    </row>
    <row r="35" customFormat="false" ht="15" hidden="false" customHeight="false" outlineLevel="0" collapsed="false">
      <c r="A35" s="10" t="n">
        <v>4225100589182</v>
      </c>
      <c r="B35" s="0" t="n">
        <v>2537788</v>
      </c>
      <c r="C35" s="0" t="n">
        <v>41414.45</v>
      </c>
      <c r="D35" s="0" t="n">
        <v>415020034</v>
      </c>
      <c r="E35" s="0" t="s">
        <v>4</v>
      </c>
    </row>
    <row r="36" customFormat="false" ht="15" hidden="false" customHeight="false" outlineLevel="0" collapsed="false">
      <c r="A36" s="10" t="n">
        <v>4225100602130</v>
      </c>
      <c r="B36" s="0" t="n">
        <v>2537788</v>
      </c>
      <c r="C36" s="0" t="n">
        <v>6438.64</v>
      </c>
      <c r="D36" s="0" t="n">
        <v>406030049</v>
      </c>
      <c r="E36" s="0" t="s">
        <v>42</v>
      </c>
    </row>
    <row r="37" customFormat="false" ht="15" hidden="false" customHeight="false" outlineLevel="0" collapsed="false">
      <c r="A37" s="10" t="n">
        <v>4225100607607</v>
      </c>
      <c r="B37" s="0" t="n">
        <v>2537788</v>
      </c>
      <c r="C37" s="0" t="n">
        <v>9500.23</v>
      </c>
      <c r="D37" s="0" t="n">
        <v>415020034</v>
      </c>
      <c r="E37" s="0" t="s">
        <v>42</v>
      </c>
    </row>
    <row r="38" customFormat="false" ht="15" hidden="false" customHeight="false" outlineLevel="0" collapsed="false">
      <c r="A38" s="10" t="n">
        <v>4225100589040</v>
      </c>
      <c r="B38" s="0" t="n">
        <v>2537788</v>
      </c>
      <c r="C38" s="0" t="n">
        <v>25263.87</v>
      </c>
      <c r="D38" s="0" t="n">
        <v>406010820</v>
      </c>
      <c r="E38" s="0" t="s">
        <v>42</v>
      </c>
    </row>
    <row r="39" customFormat="false" ht="15" hidden="false" customHeight="false" outlineLevel="0" collapsed="false">
      <c r="A39" s="10" t="n">
        <v>4225100612711</v>
      </c>
      <c r="B39" s="0" t="n">
        <v>2537788</v>
      </c>
      <c r="C39" s="0" t="n">
        <v>6036.35</v>
      </c>
      <c r="D39" s="0" t="n">
        <v>406030049</v>
      </c>
      <c r="E39" s="0" t="s">
        <v>42</v>
      </c>
    </row>
    <row r="40" customFormat="false" ht="15" hidden="false" customHeight="false" outlineLevel="0" collapsed="false">
      <c r="A40" s="10" t="n">
        <v>4225100612733</v>
      </c>
      <c r="B40" s="0" t="n">
        <v>2537788</v>
      </c>
      <c r="C40" s="0" t="n">
        <v>6543.35</v>
      </c>
      <c r="D40" s="0" t="n">
        <v>406030049</v>
      </c>
      <c r="E40" s="0" t="s">
        <v>42</v>
      </c>
    </row>
    <row r="41" customFormat="false" ht="15" hidden="false" customHeight="false" outlineLevel="0" collapsed="false">
      <c r="A41" s="10" t="n">
        <v>4225100613305</v>
      </c>
      <c r="B41" s="0" t="n">
        <v>2537788</v>
      </c>
      <c r="C41" s="0" t="n">
        <v>18619.69</v>
      </c>
      <c r="D41" s="0" t="n">
        <v>415020034</v>
      </c>
      <c r="E41" s="0" t="s">
        <v>42</v>
      </c>
    </row>
    <row r="42" customFormat="false" ht="15" hidden="false" customHeight="false" outlineLevel="0" collapsed="false">
      <c r="A42" s="10" t="n">
        <v>4225100615428</v>
      </c>
      <c r="B42" s="0" t="n">
        <v>2537788</v>
      </c>
      <c r="C42" s="0" t="n">
        <v>8154.41</v>
      </c>
      <c r="D42" s="0" t="n">
        <v>406030022</v>
      </c>
      <c r="E42" s="0" t="s">
        <v>42</v>
      </c>
    </row>
    <row r="43" customFormat="false" ht="15" hidden="false" customHeight="false" outlineLevel="0" collapsed="false">
      <c r="A43" s="10" t="n">
        <v>4225100617595</v>
      </c>
      <c r="B43" s="0" t="n">
        <v>2537788</v>
      </c>
      <c r="C43" s="0" t="n">
        <v>3179.43</v>
      </c>
      <c r="D43" s="0" t="n">
        <v>406040052</v>
      </c>
      <c r="E43" s="0" t="s">
        <v>42</v>
      </c>
    </row>
    <row r="44" customFormat="false" ht="15" hidden="false" customHeight="false" outlineLevel="0" collapsed="false">
      <c r="A44" s="10" t="n">
        <v>4225100617870</v>
      </c>
      <c r="B44" s="0" t="n">
        <v>2537788</v>
      </c>
      <c r="C44" s="0" t="n">
        <v>8668.07</v>
      </c>
      <c r="D44" s="0" t="n">
        <v>406010650</v>
      </c>
      <c r="E44" s="0" t="s">
        <v>42</v>
      </c>
    </row>
    <row r="45" customFormat="false" ht="15" hidden="false" customHeight="false" outlineLevel="0" collapsed="false">
      <c r="A45" s="10" t="n">
        <v>4225100619014</v>
      </c>
      <c r="B45" s="0" t="n">
        <v>2537788</v>
      </c>
      <c r="C45" s="0" t="n">
        <v>8668.07</v>
      </c>
      <c r="D45" s="0" t="n">
        <v>406010650</v>
      </c>
      <c r="E45" s="0" t="s">
        <v>42</v>
      </c>
    </row>
    <row r="46" customFormat="false" ht="15" hidden="false" customHeight="false" outlineLevel="0" collapsed="false">
      <c r="A46" s="10" t="n">
        <v>4225100619070</v>
      </c>
      <c r="B46" s="0" t="n">
        <v>2537788</v>
      </c>
      <c r="C46" s="0" t="n">
        <v>8903.53</v>
      </c>
      <c r="D46" s="0" t="n">
        <v>415020034</v>
      </c>
      <c r="E46" s="0" t="s">
        <v>42</v>
      </c>
    </row>
    <row r="47" customFormat="false" ht="15" hidden="false" customHeight="false" outlineLevel="0" collapsed="false">
      <c r="A47" s="10" t="n">
        <v>4225100622391</v>
      </c>
      <c r="B47" s="0" t="n">
        <v>2537788</v>
      </c>
      <c r="C47" s="0" t="n">
        <v>5062.01</v>
      </c>
      <c r="D47" s="0" t="n">
        <v>406030030</v>
      </c>
      <c r="E47" s="0" t="s">
        <v>42</v>
      </c>
    </row>
    <row r="48" customFormat="false" ht="15" hidden="false" customHeight="false" outlineLevel="0" collapsed="false">
      <c r="A48" s="10" t="n">
        <v>4225100617694</v>
      </c>
      <c r="B48" s="0" t="n">
        <v>2537788</v>
      </c>
      <c r="C48" s="0" t="n">
        <v>2397.91</v>
      </c>
      <c r="D48" s="0" t="n">
        <v>406040052</v>
      </c>
      <c r="E48" s="0" t="s">
        <v>42</v>
      </c>
    </row>
    <row r="49" customFormat="false" ht="15" hidden="false" customHeight="false" outlineLevel="0" collapsed="false">
      <c r="A49" s="10" t="n">
        <v>4225100627077</v>
      </c>
      <c r="B49" s="0" t="n">
        <v>2537788</v>
      </c>
      <c r="C49" s="0" t="n">
        <v>2852.78</v>
      </c>
      <c r="D49" s="0" t="n">
        <v>415020034</v>
      </c>
      <c r="E49" s="0" t="s">
        <v>42</v>
      </c>
    </row>
    <row r="50" customFormat="false" ht="15" hidden="false" customHeight="false" outlineLevel="0" collapsed="false">
      <c r="A50" s="10" t="n">
        <v>4225100629288</v>
      </c>
      <c r="B50" s="0" t="n">
        <v>2537788</v>
      </c>
      <c r="C50" s="0" t="n">
        <v>2278.94</v>
      </c>
      <c r="D50" s="0" t="n">
        <v>406040060</v>
      </c>
      <c r="E50" s="0" t="s">
        <v>42</v>
      </c>
    </row>
    <row r="51" customFormat="false" ht="15" hidden="false" customHeight="false" outlineLevel="0" collapsed="false">
      <c r="A51" s="10" t="n">
        <v>4225100643995</v>
      </c>
      <c r="B51" s="0" t="n">
        <v>2537788</v>
      </c>
      <c r="C51" s="0" t="n">
        <v>5301.37</v>
      </c>
      <c r="D51" s="0" t="n">
        <v>406030030</v>
      </c>
      <c r="E51" s="0" t="s">
        <v>42</v>
      </c>
    </row>
    <row r="52" customFormat="false" ht="15" hidden="false" customHeight="false" outlineLevel="0" collapsed="false">
      <c r="A52" s="10" t="n">
        <v>4225100645315</v>
      </c>
      <c r="B52" s="0" t="n">
        <v>2537788</v>
      </c>
      <c r="C52" s="0" t="n">
        <v>1419.22</v>
      </c>
      <c r="D52" s="0" t="n">
        <v>406040117</v>
      </c>
      <c r="E52" s="0" t="s">
        <v>4</v>
      </c>
    </row>
    <row r="53" customFormat="false" ht="15" hidden="false" customHeight="false" outlineLevel="0" collapsed="false">
      <c r="A53" s="10" t="n">
        <v>4225100645766</v>
      </c>
      <c r="B53" s="0" t="n">
        <v>2537788</v>
      </c>
      <c r="C53" s="0" t="n">
        <v>3618.67</v>
      </c>
      <c r="D53" s="0" t="n">
        <v>415020034</v>
      </c>
      <c r="E53" s="0" t="s">
        <v>42</v>
      </c>
    </row>
    <row r="54" customFormat="false" ht="15" hidden="false" customHeight="false" outlineLevel="0" collapsed="false">
      <c r="A54" s="10" t="n">
        <v>4225103633982</v>
      </c>
      <c r="B54" s="0" t="n">
        <v>2537788</v>
      </c>
      <c r="C54" s="0" t="n">
        <v>40137.31</v>
      </c>
      <c r="D54" s="0" t="n">
        <v>406010820</v>
      </c>
      <c r="E54" s="0" t="s">
        <v>42</v>
      </c>
    </row>
    <row r="55" customFormat="false" ht="15" hidden="false" customHeight="false" outlineLevel="0" collapsed="false">
      <c r="A55" s="10" t="n">
        <v>4225100646008</v>
      </c>
      <c r="B55" s="0" t="n">
        <v>2537788</v>
      </c>
      <c r="C55" s="0" t="n">
        <v>23340</v>
      </c>
      <c r="D55" s="0" t="n">
        <v>406010820</v>
      </c>
      <c r="E55" s="0" t="s">
        <v>42</v>
      </c>
    </row>
    <row r="56" customFormat="false" ht="15" hidden="false" customHeight="false" outlineLevel="0" collapsed="false">
      <c r="A56" s="10" t="n">
        <v>4226104608737</v>
      </c>
      <c r="B56" s="0" t="n">
        <v>2537788</v>
      </c>
      <c r="C56" s="0" t="n">
        <v>6552.35</v>
      </c>
      <c r="D56" s="0" t="n">
        <v>406030049</v>
      </c>
      <c r="E56" s="0" t="s">
        <v>42</v>
      </c>
    </row>
    <row r="57" customFormat="false" ht="15" hidden="false" customHeight="false" outlineLevel="0" collapsed="false">
      <c r="A57" s="10" t="n">
        <v>4226104614974</v>
      </c>
      <c r="B57" s="0" t="n">
        <v>2537788</v>
      </c>
      <c r="C57" s="0" t="n">
        <v>6547.65</v>
      </c>
      <c r="D57" s="0" t="n">
        <v>406030049</v>
      </c>
      <c r="E57" s="0" t="s">
        <v>42</v>
      </c>
    </row>
    <row r="58" customFormat="false" ht="15" hidden="false" customHeight="false" outlineLevel="0" collapsed="false">
      <c r="A58" s="10" t="n">
        <v>4226104615403</v>
      </c>
      <c r="B58" s="0" t="n">
        <v>2537788</v>
      </c>
      <c r="C58" s="0" t="n">
        <v>7161.75</v>
      </c>
      <c r="D58" s="0" t="n">
        <v>406030049</v>
      </c>
      <c r="E58" s="0" t="s">
        <v>42</v>
      </c>
    </row>
    <row r="59" customFormat="false" ht="15" hidden="false" customHeight="false" outlineLevel="0" collapsed="false">
      <c r="A59" s="10" t="n">
        <v>4226104616074</v>
      </c>
      <c r="B59" s="0" t="n">
        <v>2537788</v>
      </c>
      <c r="C59" s="0" t="n">
        <v>6557.05</v>
      </c>
      <c r="D59" s="0" t="n">
        <v>406030049</v>
      </c>
      <c r="E59" s="0" t="s">
        <v>42</v>
      </c>
    </row>
    <row r="60" customFormat="false" ht="15" hidden="false" customHeight="false" outlineLevel="0" collapsed="false">
      <c r="A60" s="10" t="n">
        <v>4226104631925</v>
      </c>
      <c r="B60" s="0" t="n">
        <v>2537788</v>
      </c>
      <c r="C60" s="0" t="n">
        <v>7601.21</v>
      </c>
      <c r="D60" s="0" t="n">
        <v>406030022</v>
      </c>
      <c r="E60" s="0" t="s">
        <v>42</v>
      </c>
    </row>
    <row r="61" customFormat="false" ht="15" hidden="false" customHeight="false" outlineLevel="0" collapsed="false">
      <c r="A61" s="10"/>
    </row>
    <row r="62" customFormat="false" ht="15" hidden="false" customHeight="false" outlineLevel="0" collapsed="false">
      <c r="A62" s="10" t="n">
        <v>4225106028506</v>
      </c>
      <c r="B62" s="0" t="n">
        <v>2672839</v>
      </c>
      <c r="C62" s="0" t="n">
        <v>11531.16</v>
      </c>
      <c r="D62" s="0" t="n">
        <v>406030022</v>
      </c>
      <c r="E62" s="0" t="s">
        <v>42</v>
      </c>
    </row>
    <row r="63" customFormat="false" ht="15" hidden="false" customHeight="false" outlineLevel="0" collapsed="false">
      <c r="A63" s="10" t="n">
        <v>4225106093384</v>
      </c>
      <c r="B63" s="0" t="n">
        <v>2672839</v>
      </c>
      <c r="C63" s="0" t="n">
        <v>7052.5</v>
      </c>
      <c r="D63" s="0" t="n">
        <v>406030049</v>
      </c>
      <c r="E63" s="0" t="s">
        <v>42</v>
      </c>
    </row>
    <row r="64" customFormat="false" ht="15" hidden="false" customHeight="false" outlineLevel="0" collapsed="false">
      <c r="A64" s="10" t="n">
        <v>4225106108410</v>
      </c>
      <c r="B64" s="0" t="n">
        <v>2672839</v>
      </c>
      <c r="C64" s="0" t="n">
        <v>6439.51</v>
      </c>
      <c r="D64" s="0" t="n">
        <v>406030030</v>
      </c>
      <c r="E64" s="0" t="s">
        <v>42</v>
      </c>
    </row>
    <row r="65" customFormat="false" ht="15" hidden="false" customHeight="false" outlineLevel="0" collapsed="false">
      <c r="A65" s="10" t="n">
        <v>4225106119014</v>
      </c>
      <c r="B65" s="0" t="n">
        <v>2672839</v>
      </c>
      <c r="C65" s="0" t="n">
        <v>52013.2</v>
      </c>
      <c r="D65" s="0" t="n">
        <v>415020034</v>
      </c>
      <c r="E65" s="0" t="s">
        <v>42</v>
      </c>
    </row>
    <row r="66" customFormat="false" ht="15" hidden="false" customHeight="false" outlineLevel="0" collapsed="false">
      <c r="A66" s="10" t="n">
        <v>4225106125031</v>
      </c>
      <c r="B66" s="0" t="n">
        <v>2672839</v>
      </c>
      <c r="C66" s="0" t="n">
        <v>15706.86</v>
      </c>
      <c r="D66" s="0" t="n">
        <v>406030049</v>
      </c>
      <c r="E66" s="0" t="s">
        <v>42</v>
      </c>
    </row>
    <row r="67" customFormat="false" ht="15" hidden="false" customHeight="false" outlineLevel="0" collapsed="false">
      <c r="A67" s="10" t="n">
        <v>4225106132390</v>
      </c>
      <c r="B67" s="0" t="n">
        <v>2672839</v>
      </c>
      <c r="C67" s="0" t="n">
        <v>7652.21</v>
      </c>
      <c r="D67" s="0" t="n">
        <v>406030030</v>
      </c>
      <c r="E67" s="0" t="s">
        <v>42</v>
      </c>
    </row>
    <row r="68" customFormat="false" ht="15" hidden="false" customHeight="false" outlineLevel="0" collapsed="false">
      <c r="A68" s="10" t="n">
        <v>4226104280497</v>
      </c>
      <c r="B68" s="0" t="n">
        <v>2672839</v>
      </c>
      <c r="C68" s="0" t="n">
        <v>7658.56</v>
      </c>
      <c r="D68" s="0" t="n">
        <v>406030030</v>
      </c>
      <c r="E68" s="0" t="s">
        <v>42</v>
      </c>
    </row>
    <row r="69" customFormat="false" ht="15" hidden="false" customHeight="false" outlineLevel="0" collapsed="false">
      <c r="A69" s="10" t="n">
        <v>4225106135998</v>
      </c>
      <c r="B69" s="0" t="n">
        <v>2672839</v>
      </c>
      <c r="C69" s="0" t="n">
        <v>7671.26</v>
      </c>
      <c r="D69" s="0" t="n">
        <v>406030030</v>
      </c>
      <c r="E69" s="0" t="s">
        <v>42</v>
      </c>
    </row>
    <row r="70" customFormat="false" ht="15" hidden="false" customHeight="false" outlineLevel="0" collapsed="false">
      <c r="A70" s="10" t="n">
        <v>4226104280629</v>
      </c>
      <c r="B70" s="0" t="n">
        <v>2672839</v>
      </c>
      <c r="C70" s="0" t="n">
        <v>7653.55</v>
      </c>
      <c r="D70" s="0" t="n">
        <v>406030049</v>
      </c>
      <c r="E70" s="0" t="s">
        <v>42</v>
      </c>
    </row>
    <row r="71" customFormat="false" ht="15" hidden="false" customHeight="false" outlineLevel="0" collapsed="false">
      <c r="A71" s="10" t="n">
        <v>4226104283863</v>
      </c>
      <c r="B71" s="0" t="n">
        <v>2672839</v>
      </c>
      <c r="C71" s="0" t="n">
        <v>27523.62</v>
      </c>
      <c r="D71" s="0" t="n">
        <v>406010951</v>
      </c>
      <c r="E71" s="0" t="s">
        <v>42</v>
      </c>
    </row>
    <row r="72" customFormat="false" ht="15" hidden="false" customHeight="false" outlineLevel="0" collapsed="false">
      <c r="A72" s="10" t="n">
        <v>4226104284897</v>
      </c>
      <c r="B72" s="0" t="n">
        <v>2672839</v>
      </c>
      <c r="C72" s="0" t="n">
        <v>11797.14</v>
      </c>
      <c r="D72" s="0" t="n">
        <v>406030022</v>
      </c>
      <c r="E72" s="0" t="s">
        <v>42</v>
      </c>
    </row>
    <row r="73" customFormat="false" ht="15" hidden="false" customHeight="false" outlineLevel="0" collapsed="false">
      <c r="A73" s="10" t="n">
        <v>4226104286283</v>
      </c>
      <c r="B73" s="0" t="n">
        <v>2672839</v>
      </c>
      <c r="C73" s="0" t="n">
        <v>7052.21</v>
      </c>
      <c r="D73" s="0" t="n">
        <v>406030030</v>
      </c>
      <c r="E73" s="0" t="s">
        <v>42</v>
      </c>
    </row>
    <row r="74" customFormat="false" ht="15" hidden="false" customHeight="false" outlineLevel="0" collapsed="false">
      <c r="A74" s="10" t="n">
        <v>4226104287108</v>
      </c>
      <c r="B74" s="0" t="n">
        <v>2672839</v>
      </c>
      <c r="C74" s="0" t="n">
        <v>11728.27</v>
      </c>
      <c r="D74" s="0" t="n">
        <v>406010650</v>
      </c>
      <c r="E74" s="0" t="s">
        <v>42</v>
      </c>
    </row>
    <row r="75" customFormat="false" ht="15" hidden="false" customHeight="false" outlineLevel="0" collapsed="false">
      <c r="A75" s="10" t="n">
        <v>4226104289957</v>
      </c>
      <c r="B75" s="0" t="n">
        <v>2672839</v>
      </c>
      <c r="C75" s="0" t="n">
        <v>9656.3</v>
      </c>
      <c r="D75" s="0" t="n">
        <v>406030049</v>
      </c>
      <c r="E75" s="0" t="s">
        <v>42</v>
      </c>
    </row>
    <row r="76" customFormat="false" ht="15" hidden="false" customHeight="false" outlineLevel="0" collapsed="false">
      <c r="A76" s="10" t="n">
        <v>4226104280618</v>
      </c>
      <c r="B76" s="0" t="n">
        <v>2672839</v>
      </c>
      <c r="C76" s="0" t="n">
        <v>10135.24</v>
      </c>
      <c r="D76" s="0" t="n">
        <v>406030022</v>
      </c>
      <c r="E76" s="0" t="s">
        <v>42</v>
      </c>
    </row>
    <row r="77" customFormat="false" ht="15" hidden="false" customHeight="false" outlineLevel="0" collapsed="false">
      <c r="A77" s="10" t="n">
        <v>4226104290045</v>
      </c>
      <c r="B77" s="0" t="n">
        <v>2672839</v>
      </c>
      <c r="C77" s="0" t="n">
        <v>5993.23</v>
      </c>
      <c r="D77" s="0" t="n">
        <v>406050066</v>
      </c>
      <c r="E77" s="0" t="s">
        <v>4</v>
      </c>
    </row>
    <row r="78" customFormat="false" ht="15" hidden="false" customHeight="false" outlineLevel="0" collapsed="false">
      <c r="A78" s="10" t="n">
        <v>4226104290056</v>
      </c>
      <c r="B78" s="0" t="n">
        <v>2672839</v>
      </c>
      <c r="C78" s="0" t="n">
        <v>6061.05</v>
      </c>
      <c r="D78" s="0" t="n">
        <v>406050040</v>
      </c>
      <c r="E78" s="0" t="s">
        <v>4</v>
      </c>
    </row>
    <row r="79" customFormat="false" ht="15" hidden="false" customHeight="false" outlineLevel="0" collapsed="false">
      <c r="A79" s="10" t="n">
        <v>4226104290067</v>
      </c>
      <c r="B79" s="0" t="n">
        <v>2672839</v>
      </c>
      <c r="C79" s="0" t="n">
        <v>6061.05</v>
      </c>
      <c r="D79" s="0" t="n">
        <v>406050040</v>
      </c>
      <c r="E79" s="0" t="s">
        <v>4</v>
      </c>
    </row>
    <row r="80" customFormat="false" ht="15" hidden="false" customHeight="false" outlineLevel="0" collapsed="false">
      <c r="A80" s="10" t="n">
        <v>4226104290089</v>
      </c>
      <c r="B80" s="0" t="n">
        <v>2672839</v>
      </c>
      <c r="C80" s="0" t="n">
        <v>9088.61</v>
      </c>
      <c r="D80" s="0" t="n">
        <v>406050139</v>
      </c>
      <c r="E80" s="0" t="s">
        <v>4</v>
      </c>
    </row>
    <row r="81" customFormat="false" ht="15" hidden="false" customHeight="false" outlineLevel="0" collapsed="false">
      <c r="A81" s="10" t="n">
        <v>4226104290210</v>
      </c>
      <c r="B81" s="0" t="n">
        <v>2672839</v>
      </c>
      <c r="C81" s="0" t="n">
        <v>11077.47</v>
      </c>
      <c r="D81" s="0" t="n">
        <v>406010650</v>
      </c>
      <c r="E81" s="0" t="s">
        <v>4</v>
      </c>
    </row>
    <row r="82" customFormat="false" ht="15" hidden="false" customHeight="false" outlineLevel="0" collapsed="false">
      <c r="A82" s="10" t="n">
        <v>4226104291079</v>
      </c>
      <c r="B82" s="0" t="n">
        <v>2672839</v>
      </c>
      <c r="C82" s="0" t="n">
        <v>6421.8</v>
      </c>
      <c r="D82" s="0" t="n">
        <v>406030049</v>
      </c>
      <c r="E82" s="0" t="s">
        <v>42</v>
      </c>
    </row>
    <row r="83" customFormat="false" ht="15" hidden="false" customHeight="false" outlineLevel="0" collapsed="false">
      <c r="A83" s="10" t="n">
        <v>4226104290034</v>
      </c>
      <c r="B83" s="0" t="n">
        <v>2672839</v>
      </c>
      <c r="C83" s="0" t="n">
        <v>7739.52</v>
      </c>
      <c r="D83" s="0" t="n">
        <v>406050112</v>
      </c>
      <c r="E83" s="0" t="s">
        <v>4</v>
      </c>
    </row>
    <row r="84" customFormat="false" ht="15" hidden="false" customHeight="false" outlineLevel="0" collapsed="false">
      <c r="A84" s="10" t="n">
        <v>4226104297954</v>
      </c>
      <c r="B84" s="0" t="n">
        <v>2672839</v>
      </c>
      <c r="C84" s="0" t="n">
        <v>23642.87</v>
      </c>
      <c r="D84" s="0" t="n">
        <v>406010951</v>
      </c>
      <c r="E84" s="0" t="s">
        <v>4</v>
      </c>
    </row>
    <row r="85" customFormat="false" ht="15" hidden="false" customHeight="false" outlineLevel="0" collapsed="false">
      <c r="A85" s="10" t="n">
        <v>4226104302849</v>
      </c>
      <c r="B85" s="0" t="n">
        <v>2672839</v>
      </c>
      <c r="C85" s="0" t="n">
        <v>24644.03</v>
      </c>
      <c r="D85" s="0" t="n">
        <v>406010692</v>
      </c>
      <c r="E85" s="0" t="s">
        <v>4</v>
      </c>
    </row>
    <row r="86" customFormat="false" ht="15" hidden="false" customHeight="false" outlineLevel="0" collapsed="false">
      <c r="A86" s="10" t="n">
        <v>4226104303003</v>
      </c>
      <c r="B86" s="0" t="n">
        <v>2672839</v>
      </c>
      <c r="C86" s="0" t="n">
        <v>20573.02</v>
      </c>
      <c r="D86" s="0" t="n">
        <v>406010951</v>
      </c>
      <c r="E86" s="0" t="s">
        <v>4</v>
      </c>
    </row>
    <row r="87" customFormat="false" ht="15" hidden="false" customHeight="false" outlineLevel="0" collapsed="false">
      <c r="A87" s="10" t="n">
        <v>4226104303036</v>
      </c>
      <c r="B87" s="0" t="n">
        <v>2672839</v>
      </c>
      <c r="C87" s="0" t="n">
        <v>26569.73</v>
      </c>
      <c r="D87" s="0" t="n">
        <v>406010692</v>
      </c>
      <c r="E87" s="0" t="s">
        <v>42</v>
      </c>
    </row>
    <row r="88" customFormat="false" ht="15" hidden="false" customHeight="false" outlineLevel="0" collapsed="false">
      <c r="A88" s="10" t="n">
        <v>4226104306336</v>
      </c>
      <c r="B88" s="0" t="n">
        <v>2672839</v>
      </c>
      <c r="C88" s="0" t="n">
        <v>8676.07</v>
      </c>
      <c r="D88" s="0" t="n">
        <v>406010650</v>
      </c>
      <c r="E88" s="0" t="s">
        <v>42</v>
      </c>
    </row>
    <row r="89" customFormat="false" ht="15" hidden="false" customHeight="false" outlineLevel="0" collapsed="false">
      <c r="A89" s="10" t="n">
        <v>4226104293290</v>
      </c>
      <c r="B89" s="0" t="n">
        <v>2672839</v>
      </c>
      <c r="C89" s="0" t="n">
        <v>6285.76</v>
      </c>
      <c r="D89" s="0" t="n">
        <v>406030030</v>
      </c>
      <c r="E89" s="0" t="s">
        <v>42</v>
      </c>
    </row>
    <row r="90" customFormat="false" ht="15" hidden="false" customHeight="false" outlineLevel="0" collapsed="false">
      <c r="A90" s="10" t="n">
        <v>4226104308503</v>
      </c>
      <c r="B90" s="0" t="n">
        <v>2672839</v>
      </c>
      <c r="C90" s="0" t="n">
        <v>8221.8</v>
      </c>
      <c r="D90" s="0" t="n">
        <v>406030049</v>
      </c>
      <c r="E90" s="0" t="s">
        <v>42</v>
      </c>
    </row>
    <row r="91" customFormat="false" ht="15" hidden="false" customHeight="false" outlineLevel="0" collapsed="false">
      <c r="A91" s="10" t="n">
        <v>4226104309890</v>
      </c>
      <c r="B91" s="0" t="n">
        <v>2672839</v>
      </c>
      <c r="C91" s="0" t="n">
        <v>6231.36</v>
      </c>
      <c r="D91" s="0" t="n">
        <v>406030030</v>
      </c>
      <c r="E91" s="0" t="s">
        <v>4</v>
      </c>
    </row>
    <row r="92" customFormat="false" ht="15" hidden="false" customHeight="false" outlineLevel="0" collapsed="false">
      <c r="A92" s="10" t="n">
        <v>4226104310010</v>
      </c>
      <c r="B92" s="0" t="n">
        <v>2672839</v>
      </c>
      <c r="C92" s="0" t="n">
        <v>7658.56</v>
      </c>
      <c r="D92" s="0" t="n">
        <v>406030030</v>
      </c>
      <c r="E92" s="0" t="s">
        <v>42</v>
      </c>
    </row>
    <row r="93" customFormat="false" ht="15" hidden="false" customHeight="false" outlineLevel="0" collapsed="false">
      <c r="A93" s="10" t="n">
        <v>4226104310032</v>
      </c>
      <c r="B93" s="0" t="n">
        <v>2672839</v>
      </c>
      <c r="C93" s="0" t="n">
        <v>6898.46</v>
      </c>
      <c r="D93" s="0" t="n">
        <v>406030030</v>
      </c>
      <c r="E93" s="0" t="s">
        <v>4</v>
      </c>
    </row>
    <row r="94" customFormat="false" ht="15" hidden="false" customHeight="false" outlineLevel="0" collapsed="false">
      <c r="A94" s="10" t="n">
        <v>4226104314113</v>
      </c>
      <c r="B94" s="0" t="n">
        <v>2672839</v>
      </c>
      <c r="C94" s="0" t="n">
        <v>6785.77</v>
      </c>
      <c r="D94" s="0" t="n">
        <v>406010676</v>
      </c>
      <c r="E94" s="0" t="s">
        <v>42</v>
      </c>
    </row>
    <row r="95" customFormat="false" ht="15" hidden="false" customHeight="false" outlineLevel="0" collapsed="false">
      <c r="A95" s="10" t="n">
        <v>4226104316203</v>
      </c>
      <c r="B95" s="0" t="n">
        <v>2672839</v>
      </c>
      <c r="C95" s="0" t="n">
        <v>6285.76</v>
      </c>
      <c r="D95" s="0" t="n">
        <v>406030030</v>
      </c>
      <c r="E95" s="0" t="s">
        <v>42</v>
      </c>
    </row>
    <row r="96" customFormat="false" ht="15" hidden="false" customHeight="false" outlineLevel="0" collapsed="false">
      <c r="A96" s="10" t="n">
        <v>4226104316214</v>
      </c>
      <c r="B96" s="0" t="n">
        <v>2672839</v>
      </c>
      <c r="C96" s="0" t="n">
        <v>9407.56</v>
      </c>
      <c r="D96" s="0" t="n">
        <v>406030022</v>
      </c>
      <c r="E96" s="0" t="s">
        <v>42</v>
      </c>
    </row>
    <row r="97" customFormat="false" ht="15" hidden="false" customHeight="false" outlineLevel="0" collapsed="false">
      <c r="A97" s="10" t="n">
        <v>4226104308404</v>
      </c>
      <c r="B97" s="0" t="n">
        <v>2672839</v>
      </c>
      <c r="C97" s="0" t="n">
        <v>9287.84</v>
      </c>
      <c r="D97" s="0" t="n">
        <v>406030022</v>
      </c>
      <c r="E97" s="0" t="s">
        <v>42</v>
      </c>
    </row>
    <row r="98" customFormat="false" ht="15" hidden="false" customHeight="false" outlineLevel="0" collapsed="false">
      <c r="A98" s="10" t="n">
        <v>4226104323639</v>
      </c>
      <c r="B98" s="0" t="n">
        <v>2672839</v>
      </c>
      <c r="C98" s="0" t="n">
        <v>7045.86</v>
      </c>
      <c r="D98" s="0" t="n">
        <v>406030022</v>
      </c>
      <c r="E98" s="0" t="s">
        <v>42</v>
      </c>
    </row>
    <row r="99" customFormat="false" ht="15" hidden="false" customHeight="false" outlineLevel="0" collapsed="false">
      <c r="A99" s="10" t="n">
        <v>4226104323716</v>
      </c>
      <c r="B99" s="0" t="n">
        <v>2672839</v>
      </c>
      <c r="C99" s="0" t="n">
        <v>5606.35</v>
      </c>
      <c r="D99" s="0" t="n">
        <v>406030049</v>
      </c>
      <c r="E99" s="0" t="s">
        <v>42</v>
      </c>
    </row>
    <row r="100" customFormat="false" ht="15" hidden="false" customHeight="false" outlineLevel="0" collapsed="false">
      <c r="A100" s="10" t="n">
        <v>4226104327423</v>
      </c>
      <c r="B100" s="0" t="n">
        <v>2672839</v>
      </c>
      <c r="C100" s="0" t="n">
        <v>10975.98</v>
      </c>
      <c r="D100" s="0" t="n">
        <v>406010650</v>
      </c>
      <c r="E100" s="0" t="s">
        <v>42</v>
      </c>
    </row>
    <row r="101" customFormat="false" ht="15" hidden="false" customHeight="false" outlineLevel="0" collapsed="false">
      <c r="A101" s="10" t="n">
        <v>4226104316863</v>
      </c>
      <c r="B101" s="0" t="n">
        <v>2672839</v>
      </c>
      <c r="C101" s="0" t="n">
        <v>8909.36</v>
      </c>
      <c r="D101" s="0" t="n">
        <v>406030030</v>
      </c>
      <c r="E101" s="0" t="s">
        <v>42</v>
      </c>
    </row>
    <row r="102" customFormat="false" ht="15" hidden="false" customHeight="false" outlineLevel="0" collapsed="false">
      <c r="A102" s="10" t="n">
        <v>4226104334749</v>
      </c>
      <c r="B102" s="0" t="n">
        <v>2672839</v>
      </c>
      <c r="C102" s="0" t="n">
        <v>6285.76</v>
      </c>
      <c r="D102" s="0" t="n">
        <v>406030030</v>
      </c>
      <c r="E102" s="0" t="s">
        <v>4</v>
      </c>
    </row>
    <row r="103" customFormat="false" ht="15" hidden="false" customHeight="false" outlineLevel="0" collapsed="false">
      <c r="A103" s="10" t="n">
        <v>4226104337345</v>
      </c>
      <c r="B103" s="0" t="n">
        <v>2672839</v>
      </c>
      <c r="C103" s="0" t="n">
        <v>7838.91</v>
      </c>
      <c r="D103" s="0" t="n">
        <v>406040095</v>
      </c>
      <c r="E103" s="0" t="s">
        <v>4</v>
      </c>
    </row>
    <row r="104" customFormat="false" ht="15" hidden="false" customHeight="false" outlineLevel="0" collapsed="false">
      <c r="A104" s="10" t="n">
        <v>4226104339700</v>
      </c>
      <c r="B104" s="0" t="n">
        <v>2672839</v>
      </c>
      <c r="C104" s="0" t="n">
        <v>8660.07</v>
      </c>
      <c r="D104" s="0" t="n">
        <v>406010650</v>
      </c>
      <c r="E104" s="0" t="s">
        <v>42</v>
      </c>
    </row>
    <row r="105" customFormat="false" ht="15" hidden="false" customHeight="false" outlineLevel="0" collapsed="false">
      <c r="A105" s="10" t="n">
        <v>4226104340876</v>
      </c>
      <c r="B105" s="0" t="n">
        <v>2672839</v>
      </c>
      <c r="C105" s="0" t="n">
        <v>6292.11</v>
      </c>
      <c r="D105" s="0" t="n">
        <v>406030030</v>
      </c>
      <c r="E105" s="0" t="s">
        <v>4</v>
      </c>
    </row>
    <row r="106" customFormat="false" ht="15" hidden="false" customHeight="false" outlineLevel="0" collapsed="false">
      <c r="A106" s="10" t="n">
        <v>4226104340887</v>
      </c>
      <c r="B106" s="0" t="n">
        <v>2672839</v>
      </c>
      <c r="C106" s="0" t="n">
        <v>10112.94</v>
      </c>
      <c r="D106" s="0" t="n">
        <v>406030022</v>
      </c>
      <c r="E106" s="0" t="s">
        <v>4</v>
      </c>
    </row>
    <row r="107" customFormat="false" ht="15" hidden="false" customHeight="false" outlineLevel="0" collapsed="false">
      <c r="A107" s="10" t="n">
        <v>4226104343714</v>
      </c>
      <c r="B107" s="0" t="n">
        <v>2672839</v>
      </c>
      <c r="C107" s="0" t="n">
        <v>6292.11</v>
      </c>
      <c r="D107" s="0" t="n">
        <v>406030030</v>
      </c>
      <c r="E107" s="0" t="s">
        <v>42</v>
      </c>
    </row>
    <row r="108" customFormat="false" ht="15" hidden="false" customHeight="false" outlineLevel="0" collapsed="false">
      <c r="A108" s="10" t="n">
        <v>4226104327632</v>
      </c>
      <c r="B108" s="0" t="n">
        <v>2672839</v>
      </c>
      <c r="C108" s="0" t="n">
        <v>5649</v>
      </c>
      <c r="D108" s="0" t="n">
        <v>406030049</v>
      </c>
      <c r="E108" s="0" t="s">
        <v>42</v>
      </c>
    </row>
    <row r="109" customFormat="false" ht="15" hidden="false" customHeight="false" outlineLevel="0" collapsed="false">
      <c r="A109" s="10" t="n">
        <v>4226104350248</v>
      </c>
      <c r="B109" s="0" t="n">
        <v>2672839</v>
      </c>
      <c r="C109" s="0" t="n">
        <v>6149.86</v>
      </c>
      <c r="D109" s="0" t="n">
        <v>406011125</v>
      </c>
      <c r="E109" s="0" t="s">
        <v>42</v>
      </c>
    </row>
    <row r="110" customFormat="false" ht="15" hidden="false" customHeight="false" outlineLevel="0" collapsed="false">
      <c r="A110" s="10" t="n">
        <v>4226104346200</v>
      </c>
      <c r="B110" s="0" t="n">
        <v>2672839</v>
      </c>
      <c r="C110" s="0" t="n">
        <v>6141.86</v>
      </c>
      <c r="D110" s="0" t="n">
        <v>406011125</v>
      </c>
      <c r="E110" s="0" t="s">
        <v>42</v>
      </c>
    </row>
    <row r="111" customFormat="false" ht="15" hidden="false" customHeight="false" outlineLevel="0" collapsed="false">
      <c r="A111" s="10"/>
    </row>
    <row r="112" customFormat="false" ht="15" hidden="false" customHeight="false" outlineLevel="0" collapsed="false">
      <c r="A112" s="10" t="n">
        <v>4226104304268</v>
      </c>
      <c r="B112" s="0" t="n">
        <v>2758164</v>
      </c>
      <c r="C112" s="0" t="n">
        <v>57940.56</v>
      </c>
      <c r="D112" s="0" t="n">
        <v>406010609</v>
      </c>
      <c r="E112" s="0" t="s">
        <v>42</v>
      </c>
    </row>
    <row r="113" customFormat="false" ht="15" hidden="false" customHeight="false" outlineLevel="0" collapsed="false">
      <c r="A113" s="10" t="n">
        <v>4226104307381</v>
      </c>
      <c r="B113" s="0" t="n">
        <v>2758164</v>
      </c>
      <c r="C113" s="0" t="n">
        <v>45249.43</v>
      </c>
      <c r="D113" s="0" t="n">
        <v>406010560</v>
      </c>
      <c r="E113" s="0" t="s">
        <v>4</v>
      </c>
    </row>
    <row r="114" customFormat="false" ht="15" hidden="false" customHeight="false" outlineLevel="0" collapsed="false">
      <c r="A114" s="10" t="n">
        <v>4226104307392</v>
      </c>
      <c r="B114" s="0" t="n">
        <v>2758164</v>
      </c>
      <c r="C114" s="0" t="n">
        <v>45253.43</v>
      </c>
      <c r="D114" s="0" t="n">
        <v>406010560</v>
      </c>
      <c r="E114" s="0" t="s">
        <v>4</v>
      </c>
    </row>
    <row r="115" customFormat="false" ht="15" hidden="false" customHeight="false" outlineLevel="0" collapsed="false">
      <c r="A115" s="10"/>
    </row>
    <row r="116" customFormat="false" ht="15" hidden="false" customHeight="false" outlineLevel="0" collapsed="false">
      <c r="A116" s="10" t="n">
        <v>4226102806706</v>
      </c>
      <c r="B116" s="0" t="n">
        <v>3039250</v>
      </c>
      <c r="C116" s="0" t="n">
        <v>6194.06</v>
      </c>
      <c r="D116" s="0" t="n">
        <v>407010386</v>
      </c>
      <c r="E116" s="0" t="s">
        <v>4</v>
      </c>
    </row>
    <row r="117" customFormat="false" ht="15" hidden="false" customHeight="false" outlineLevel="0" collapsed="false">
      <c r="A117" s="10" t="n">
        <v>4226102806717</v>
      </c>
      <c r="B117" s="0" t="n">
        <v>3039250</v>
      </c>
      <c r="C117" s="0" t="n">
        <v>6194.06</v>
      </c>
      <c r="D117" s="0" t="n">
        <v>407010386</v>
      </c>
      <c r="E117" s="0" t="s">
        <v>4</v>
      </c>
    </row>
    <row r="118" customFormat="false" ht="15" hidden="false" customHeight="false" outlineLevel="0" collapsed="false">
      <c r="A118" s="10" t="n">
        <v>4226102806739</v>
      </c>
      <c r="B118" s="0" t="n">
        <v>3039250</v>
      </c>
      <c r="C118" s="0" t="n">
        <v>6194.06</v>
      </c>
      <c r="D118" s="0" t="n">
        <v>407010386</v>
      </c>
      <c r="E118" s="0" t="s">
        <v>4</v>
      </c>
    </row>
    <row r="119" customFormat="false" ht="15" hidden="false" customHeight="false" outlineLevel="0" collapsed="false">
      <c r="A119" s="10" t="n">
        <v>4226102806740</v>
      </c>
      <c r="B119" s="0" t="n">
        <v>3039250</v>
      </c>
      <c r="C119" s="0" t="n">
        <v>6186.06</v>
      </c>
      <c r="D119" s="0" t="n">
        <v>407010386</v>
      </c>
      <c r="E119" s="0" t="s">
        <v>4</v>
      </c>
    </row>
    <row r="120" customFormat="false" ht="15" hidden="false" customHeight="false" outlineLevel="0" collapsed="false">
      <c r="A120" s="10" t="n">
        <v>4226102808158</v>
      </c>
      <c r="B120" s="0" t="n">
        <v>3039250</v>
      </c>
      <c r="C120" s="0" t="n">
        <v>6164.02</v>
      </c>
      <c r="D120" s="0" t="n">
        <v>407010386</v>
      </c>
      <c r="E120" s="0" t="s">
        <v>4</v>
      </c>
    </row>
    <row r="121" customFormat="false" ht="15" hidden="false" customHeight="false" outlineLevel="0" collapsed="false">
      <c r="A121" s="10" t="n">
        <v>4226102808191</v>
      </c>
      <c r="B121" s="0" t="n">
        <v>3039250</v>
      </c>
      <c r="C121" s="0" t="n">
        <v>6164.02</v>
      </c>
      <c r="D121" s="0" t="n">
        <v>407010386</v>
      </c>
      <c r="E121" s="0" t="s">
        <v>4</v>
      </c>
    </row>
    <row r="122" customFormat="false" ht="15" hidden="false" customHeight="false" outlineLevel="0" collapsed="false">
      <c r="A122" s="10" t="n">
        <v>4226102820874</v>
      </c>
      <c r="B122" s="0" t="n">
        <v>3039250</v>
      </c>
      <c r="C122" s="0" t="n">
        <v>6153</v>
      </c>
      <c r="D122" s="0" t="n">
        <v>407010386</v>
      </c>
      <c r="E122" s="0" t="s">
        <v>4</v>
      </c>
    </row>
    <row r="123" customFormat="false" ht="15" hidden="false" customHeight="false" outlineLevel="0" collapsed="false">
      <c r="A123" s="10" t="n">
        <v>4226102820930</v>
      </c>
      <c r="B123" s="0" t="n">
        <v>3039250</v>
      </c>
      <c r="C123" s="0" t="n">
        <v>6194.06</v>
      </c>
      <c r="D123" s="0" t="n">
        <v>407010386</v>
      </c>
      <c r="E123" s="0" t="s">
        <v>4</v>
      </c>
    </row>
    <row r="124" customFormat="false" ht="15" hidden="false" customHeight="false" outlineLevel="0" collapsed="false">
      <c r="A124" s="10" t="n">
        <v>4226102829883</v>
      </c>
      <c r="B124" s="0" t="n">
        <v>3039250</v>
      </c>
      <c r="C124" s="0" t="n">
        <v>6327.14</v>
      </c>
      <c r="D124" s="0" t="n">
        <v>407010386</v>
      </c>
      <c r="E124" s="0" t="s">
        <v>4</v>
      </c>
    </row>
    <row r="125" customFormat="false" ht="15" hidden="false" customHeight="false" outlineLevel="0" collapsed="false">
      <c r="A125" s="10" t="n">
        <v>4226102806728</v>
      </c>
      <c r="B125" s="0" t="n">
        <v>3039250</v>
      </c>
      <c r="C125" s="0" t="n">
        <v>6194.06</v>
      </c>
      <c r="D125" s="0" t="n">
        <v>407010386</v>
      </c>
      <c r="E125" s="0" t="s">
        <v>4</v>
      </c>
    </row>
    <row r="126" customFormat="false" ht="15" hidden="false" customHeight="false" outlineLevel="0" collapsed="false">
      <c r="A126" s="10" t="n">
        <v>4226102829927</v>
      </c>
      <c r="B126" s="0" t="n">
        <v>3039250</v>
      </c>
      <c r="C126" s="0" t="n">
        <v>6153</v>
      </c>
      <c r="D126" s="0" t="n">
        <v>407010386</v>
      </c>
      <c r="E126" s="0" t="s">
        <v>4</v>
      </c>
    </row>
    <row r="127" customFormat="false" ht="15" hidden="false" customHeight="false" outlineLevel="0" collapsed="false">
      <c r="A127" s="10" t="n">
        <v>4226102829949</v>
      </c>
      <c r="B127" s="0" t="n">
        <v>3039250</v>
      </c>
      <c r="C127" s="0" t="n">
        <v>6327.14</v>
      </c>
      <c r="D127" s="0" t="n">
        <v>407010386</v>
      </c>
      <c r="E127" s="0" t="s">
        <v>4</v>
      </c>
    </row>
    <row r="128" customFormat="false" ht="15" hidden="false" customHeight="false" outlineLevel="0" collapsed="false">
      <c r="A128" s="10" t="n">
        <v>4226102829950</v>
      </c>
      <c r="B128" s="0" t="n">
        <v>3039250</v>
      </c>
      <c r="C128" s="0" t="n">
        <v>6341.49</v>
      </c>
      <c r="D128" s="0" t="n">
        <v>407010386</v>
      </c>
      <c r="E128" s="0" t="s">
        <v>4</v>
      </c>
    </row>
    <row r="129" customFormat="false" ht="15" hidden="false" customHeight="false" outlineLevel="0" collapsed="false">
      <c r="A129" s="10" t="n">
        <v>4226102830004</v>
      </c>
      <c r="B129" s="0" t="n">
        <v>3039250</v>
      </c>
      <c r="C129" s="0" t="n">
        <v>6316.12</v>
      </c>
      <c r="D129" s="0" t="n">
        <v>407010386</v>
      </c>
      <c r="E129" s="0" t="s">
        <v>4</v>
      </c>
    </row>
    <row r="130" customFormat="false" ht="15" hidden="false" customHeight="false" outlineLevel="0" collapsed="false">
      <c r="A130" s="10" t="n">
        <v>4226102830015</v>
      </c>
      <c r="B130" s="0" t="n">
        <v>3039250</v>
      </c>
      <c r="C130" s="0" t="n">
        <v>6327.14</v>
      </c>
      <c r="D130" s="0" t="n">
        <v>407010386</v>
      </c>
      <c r="E130" s="0" t="s">
        <v>4</v>
      </c>
    </row>
    <row r="131" customFormat="false" ht="15" hidden="false" customHeight="false" outlineLevel="0" collapsed="false">
      <c r="A131" s="10" t="n">
        <v>4226102830026</v>
      </c>
      <c r="B131" s="0" t="n">
        <v>3039250</v>
      </c>
      <c r="C131" s="0" t="n">
        <v>6164.02</v>
      </c>
      <c r="D131" s="0" t="n">
        <v>407010386</v>
      </c>
      <c r="E131" s="0" t="s">
        <v>4</v>
      </c>
    </row>
    <row r="132" customFormat="false" ht="15" hidden="false" customHeight="false" outlineLevel="0" collapsed="false">
      <c r="A132" s="10" t="n">
        <v>4226102830224</v>
      </c>
      <c r="B132" s="0" t="n">
        <v>3039250</v>
      </c>
      <c r="C132" s="0" t="n">
        <v>6308.12</v>
      </c>
      <c r="D132" s="0" t="n">
        <v>407010386</v>
      </c>
      <c r="E132" s="0" t="s">
        <v>4</v>
      </c>
    </row>
    <row r="133" customFormat="false" ht="15" hidden="false" customHeight="false" outlineLevel="0" collapsed="false">
      <c r="A133" s="10" t="n">
        <v>4226102829905</v>
      </c>
      <c r="B133" s="0" t="n">
        <v>3039250</v>
      </c>
      <c r="C133" s="0" t="n">
        <v>6175.04</v>
      </c>
      <c r="D133" s="0" t="n">
        <v>407010386</v>
      </c>
      <c r="E133" s="0" t="s">
        <v>4</v>
      </c>
    </row>
    <row r="134" customFormat="false" ht="15" hidden="false" customHeight="false" outlineLevel="0" collapsed="false">
      <c r="A134" s="10" t="n">
        <v>4226102830246</v>
      </c>
      <c r="B134" s="0" t="n">
        <v>3039250</v>
      </c>
      <c r="C134" s="0" t="n">
        <v>6316.12</v>
      </c>
      <c r="D134" s="0" t="n">
        <v>407010386</v>
      </c>
      <c r="E134" s="0" t="s">
        <v>4</v>
      </c>
    </row>
    <row r="135" customFormat="false" ht="15" hidden="false" customHeight="false" outlineLevel="0" collapsed="false">
      <c r="A135" s="10" t="n">
        <v>4226102830257</v>
      </c>
      <c r="B135" s="0" t="n">
        <v>3039250</v>
      </c>
      <c r="C135" s="0" t="n">
        <v>6316.12</v>
      </c>
      <c r="D135" s="0" t="n">
        <v>407010386</v>
      </c>
      <c r="E135" s="0" t="s">
        <v>4</v>
      </c>
    </row>
    <row r="136" customFormat="false" ht="15" hidden="false" customHeight="false" outlineLevel="0" collapsed="false">
      <c r="A136" s="10" t="n">
        <v>4226102830268</v>
      </c>
      <c r="B136" s="0" t="n">
        <v>3039250</v>
      </c>
      <c r="C136" s="0" t="n">
        <v>6153</v>
      </c>
      <c r="D136" s="0" t="n">
        <v>407010386</v>
      </c>
      <c r="E136" s="0" t="s">
        <v>4</v>
      </c>
    </row>
    <row r="137" customFormat="false" ht="15" hidden="false" customHeight="false" outlineLevel="0" collapsed="false">
      <c r="A137" s="10" t="n">
        <v>4226102830279</v>
      </c>
      <c r="B137" s="0" t="n">
        <v>3039250</v>
      </c>
      <c r="C137" s="0" t="n">
        <v>6145</v>
      </c>
      <c r="D137" s="0" t="n">
        <v>407010386</v>
      </c>
      <c r="E137" s="0" t="s">
        <v>4</v>
      </c>
    </row>
    <row r="138" customFormat="false" ht="15" hidden="false" customHeight="false" outlineLevel="0" collapsed="false">
      <c r="A138" s="10" t="n">
        <v>4226102830280</v>
      </c>
      <c r="B138" s="0" t="n">
        <v>3039250</v>
      </c>
      <c r="C138" s="0" t="n">
        <v>6308.12</v>
      </c>
      <c r="D138" s="0" t="n">
        <v>407010386</v>
      </c>
      <c r="E138" s="0" t="s">
        <v>4</v>
      </c>
    </row>
    <row r="139" customFormat="false" ht="15" hidden="false" customHeight="false" outlineLevel="0" collapsed="false">
      <c r="A139" s="10" t="n">
        <v>4226102830290</v>
      </c>
      <c r="B139" s="0" t="n">
        <v>3039250</v>
      </c>
      <c r="C139" s="0" t="n">
        <v>6153</v>
      </c>
      <c r="D139" s="0" t="n">
        <v>407010386</v>
      </c>
      <c r="E139" s="0" t="s">
        <v>4</v>
      </c>
    </row>
    <row r="140" customFormat="false" ht="15" hidden="false" customHeight="false" outlineLevel="0" collapsed="false">
      <c r="A140" s="10" t="n">
        <v>4226102830301</v>
      </c>
      <c r="B140" s="0" t="n">
        <v>3039250</v>
      </c>
      <c r="C140" s="0" t="n">
        <v>6194.06</v>
      </c>
      <c r="D140" s="0" t="n">
        <v>407010386</v>
      </c>
      <c r="E140" s="0" t="s">
        <v>4</v>
      </c>
    </row>
    <row r="141" customFormat="false" ht="15" hidden="false" customHeight="false" outlineLevel="0" collapsed="false">
      <c r="A141" s="10" t="n">
        <v>4226102830312</v>
      </c>
      <c r="B141" s="0" t="n">
        <v>3039250</v>
      </c>
      <c r="C141" s="0" t="n">
        <v>6186.06</v>
      </c>
      <c r="D141" s="0" t="n">
        <v>407010386</v>
      </c>
      <c r="E141" s="0" t="s">
        <v>4</v>
      </c>
    </row>
    <row r="142" customFormat="false" ht="15" hidden="false" customHeight="false" outlineLevel="0" collapsed="false">
      <c r="A142" s="10" t="n">
        <v>4226102830235</v>
      </c>
      <c r="B142" s="0" t="n">
        <v>3039250</v>
      </c>
      <c r="C142" s="0" t="n">
        <v>6156.02</v>
      </c>
      <c r="D142" s="0" t="n">
        <v>407010386</v>
      </c>
      <c r="E142" s="0" t="s">
        <v>4</v>
      </c>
    </row>
    <row r="143" customFormat="false" ht="15" hidden="false" customHeight="false" outlineLevel="0" collapsed="false">
      <c r="A143" s="10" t="n">
        <v>4226102830334</v>
      </c>
      <c r="B143" s="0" t="n">
        <v>3039250</v>
      </c>
      <c r="C143" s="0" t="n">
        <v>6189.39</v>
      </c>
      <c r="D143" s="0" t="n">
        <v>407010386</v>
      </c>
      <c r="E143" s="0" t="s">
        <v>4</v>
      </c>
    </row>
    <row r="144" customFormat="false" ht="15" hidden="false" customHeight="false" outlineLevel="0" collapsed="false">
      <c r="A144" s="10" t="n">
        <v>4226102830345</v>
      </c>
      <c r="B144" s="0" t="n">
        <v>3039250</v>
      </c>
      <c r="C144" s="0" t="n">
        <v>6238.51</v>
      </c>
      <c r="D144" s="0" t="n">
        <v>407010386</v>
      </c>
      <c r="E144" s="0" t="s">
        <v>4</v>
      </c>
    </row>
    <row r="145" customFormat="false" ht="15" hidden="false" customHeight="false" outlineLevel="0" collapsed="false">
      <c r="A145" s="10" t="n">
        <v>4226102830411</v>
      </c>
      <c r="B145" s="0" t="n">
        <v>3039250</v>
      </c>
      <c r="C145" s="0" t="n">
        <v>6194.06</v>
      </c>
      <c r="D145" s="0" t="n">
        <v>407010386</v>
      </c>
      <c r="E145" s="0" t="s">
        <v>4</v>
      </c>
    </row>
    <row r="146" customFormat="false" ht="15" hidden="false" customHeight="false" outlineLevel="0" collapsed="false">
      <c r="A146" s="10" t="n">
        <v>4226102830422</v>
      </c>
      <c r="B146" s="0" t="n">
        <v>3039250</v>
      </c>
      <c r="C146" s="0" t="n">
        <v>6338.16</v>
      </c>
      <c r="D146" s="0" t="n">
        <v>407010386</v>
      </c>
      <c r="E146" s="0" t="s">
        <v>4</v>
      </c>
    </row>
    <row r="147" customFormat="false" ht="15" hidden="false" customHeight="false" outlineLevel="0" collapsed="false">
      <c r="A147" s="10" t="n">
        <v>4226102830433</v>
      </c>
      <c r="B147" s="0" t="n">
        <v>3039250</v>
      </c>
      <c r="C147" s="0" t="n">
        <v>6175.04</v>
      </c>
      <c r="D147" s="0" t="n">
        <v>407010386</v>
      </c>
      <c r="E147" s="0" t="s">
        <v>4</v>
      </c>
    </row>
    <row r="148" customFormat="false" ht="15" hidden="false" customHeight="false" outlineLevel="0" collapsed="false">
      <c r="A148" s="10" t="n">
        <v>4226102830444</v>
      </c>
      <c r="B148" s="0" t="n">
        <v>3039250</v>
      </c>
      <c r="C148" s="0" t="n">
        <v>6175.04</v>
      </c>
      <c r="D148" s="0" t="n">
        <v>407010386</v>
      </c>
      <c r="E148" s="0" t="s">
        <v>4</v>
      </c>
    </row>
    <row r="149" customFormat="false" ht="15" hidden="false" customHeight="false" outlineLevel="0" collapsed="false">
      <c r="A149" s="10" t="n">
        <v>4226102830455</v>
      </c>
      <c r="B149" s="0" t="n">
        <v>3039250</v>
      </c>
      <c r="C149" s="0" t="n">
        <v>6183.04</v>
      </c>
      <c r="D149" s="0" t="n">
        <v>407010386</v>
      </c>
      <c r="E149" s="0" t="s">
        <v>4</v>
      </c>
    </row>
    <row r="150" customFormat="false" ht="15" hidden="false" customHeight="false" outlineLevel="0" collapsed="false">
      <c r="A150" s="10" t="n">
        <v>4226102830323</v>
      </c>
      <c r="B150" s="0" t="n">
        <v>3039250</v>
      </c>
      <c r="C150" s="0" t="n">
        <v>6205.08</v>
      </c>
      <c r="D150" s="0" t="n">
        <v>407010386</v>
      </c>
      <c r="E150" s="0" t="s">
        <v>4</v>
      </c>
    </row>
    <row r="151" customFormat="false" ht="15" hidden="false" customHeight="false" outlineLevel="0" collapsed="false">
      <c r="A151" s="10" t="n">
        <v>4226102830488</v>
      </c>
      <c r="B151" s="0" t="n">
        <v>3039250</v>
      </c>
      <c r="C151" s="0" t="n">
        <v>6327.14</v>
      </c>
      <c r="D151" s="0" t="n">
        <v>407010386</v>
      </c>
      <c r="E151" s="0" t="s">
        <v>4</v>
      </c>
    </row>
    <row r="152" customFormat="false" ht="15" hidden="false" customHeight="false" outlineLevel="0" collapsed="false">
      <c r="A152" s="10" t="n">
        <v>4226102830499</v>
      </c>
      <c r="B152" s="0" t="n">
        <v>3039250</v>
      </c>
      <c r="C152" s="0" t="n">
        <v>6338.16</v>
      </c>
      <c r="D152" s="0" t="n">
        <v>407010386</v>
      </c>
      <c r="E152" s="0" t="s">
        <v>4</v>
      </c>
    </row>
    <row r="153" customFormat="false" ht="15" hidden="false" customHeight="false" outlineLevel="0" collapsed="false">
      <c r="A153" s="10" t="n">
        <v>4226102830500</v>
      </c>
      <c r="B153" s="0" t="n">
        <v>3039250</v>
      </c>
      <c r="C153" s="0" t="n">
        <v>6327.14</v>
      </c>
      <c r="D153" s="0" t="n">
        <v>407010386</v>
      </c>
      <c r="E153" s="0" t="s">
        <v>4</v>
      </c>
    </row>
    <row r="154" customFormat="false" ht="15" hidden="false" customHeight="false" outlineLevel="0" collapsed="false">
      <c r="A154" s="10" t="n">
        <v>4226102830510</v>
      </c>
      <c r="B154" s="0" t="n">
        <v>3039250</v>
      </c>
      <c r="C154" s="0" t="n">
        <v>6175.04</v>
      </c>
      <c r="D154" s="0" t="n">
        <v>407010386</v>
      </c>
      <c r="E154" s="0" t="s">
        <v>4</v>
      </c>
    </row>
    <row r="155" customFormat="false" ht="15" hidden="false" customHeight="false" outlineLevel="0" collapsed="false">
      <c r="A155" s="10" t="n">
        <v>4226102830543</v>
      </c>
      <c r="B155" s="0" t="n">
        <v>3039250</v>
      </c>
      <c r="C155" s="0" t="n">
        <v>6316.12</v>
      </c>
      <c r="D155" s="0" t="n">
        <v>407010386</v>
      </c>
      <c r="E155" s="0" t="s">
        <v>4</v>
      </c>
    </row>
    <row r="156" customFormat="false" ht="15" hidden="false" customHeight="false" outlineLevel="0" collapsed="false">
      <c r="A156" s="10" t="n">
        <v>4226102830576</v>
      </c>
      <c r="B156" s="0" t="n">
        <v>3039250</v>
      </c>
      <c r="C156" s="0" t="n">
        <v>6322.47</v>
      </c>
      <c r="D156" s="0" t="n">
        <v>407010386</v>
      </c>
      <c r="E156" s="0" t="s">
        <v>4</v>
      </c>
    </row>
    <row r="157" customFormat="false" ht="15" hidden="false" customHeight="false" outlineLevel="0" collapsed="false">
      <c r="A157" s="10" t="n">
        <v>4226102830587</v>
      </c>
      <c r="B157" s="0" t="n">
        <v>3039250</v>
      </c>
      <c r="C157" s="0" t="n">
        <v>6164.02</v>
      </c>
      <c r="D157" s="0" t="n">
        <v>407010386</v>
      </c>
      <c r="E157" s="0" t="s">
        <v>4</v>
      </c>
    </row>
    <row r="158" customFormat="false" ht="15" hidden="false" customHeight="false" outlineLevel="0" collapsed="false">
      <c r="A158" s="10" t="n">
        <v>4226102830466</v>
      </c>
      <c r="B158" s="0" t="n">
        <v>3039250</v>
      </c>
      <c r="C158" s="0" t="n">
        <v>6338.16</v>
      </c>
      <c r="D158" s="0" t="n">
        <v>407010386</v>
      </c>
      <c r="E158" s="0" t="s">
        <v>4</v>
      </c>
    </row>
    <row r="159" customFormat="false" ht="15" hidden="false" customHeight="false" outlineLevel="0" collapsed="false">
      <c r="A159" s="10" t="n">
        <v>4226102830609</v>
      </c>
      <c r="B159" s="0" t="n">
        <v>3039250</v>
      </c>
      <c r="C159" s="0" t="n">
        <v>6322.47</v>
      </c>
      <c r="D159" s="0" t="n">
        <v>407010386</v>
      </c>
      <c r="E159" s="0" t="s">
        <v>4</v>
      </c>
    </row>
    <row r="160" customFormat="false" ht="15" hidden="false" customHeight="false" outlineLevel="0" collapsed="false">
      <c r="A160" s="10" t="n">
        <v>4226102830610</v>
      </c>
      <c r="B160" s="0" t="n">
        <v>3039250</v>
      </c>
      <c r="C160" s="0" t="n">
        <v>6316.12</v>
      </c>
      <c r="D160" s="0" t="n">
        <v>407010386</v>
      </c>
      <c r="E160" s="0" t="s">
        <v>4</v>
      </c>
    </row>
    <row r="161" customFormat="false" ht="15" hidden="false" customHeight="false" outlineLevel="0" collapsed="false">
      <c r="A161" s="10" t="n">
        <v>4226102830620</v>
      </c>
      <c r="B161" s="0" t="n">
        <v>3039250</v>
      </c>
      <c r="C161" s="0" t="n">
        <v>6316.12</v>
      </c>
      <c r="D161" s="0" t="n">
        <v>407010386</v>
      </c>
      <c r="E161" s="0" t="s">
        <v>4</v>
      </c>
    </row>
    <row r="162" customFormat="false" ht="15" hidden="false" customHeight="false" outlineLevel="0" collapsed="false">
      <c r="A162" s="10" t="n">
        <v>4226102830631</v>
      </c>
      <c r="B162" s="0" t="n">
        <v>3039250</v>
      </c>
      <c r="C162" s="0" t="n">
        <v>6153</v>
      </c>
      <c r="D162" s="0" t="n">
        <v>407010386</v>
      </c>
      <c r="E162" s="0" t="s">
        <v>4</v>
      </c>
    </row>
    <row r="163" customFormat="false" ht="15" hidden="false" customHeight="false" outlineLevel="0" collapsed="false">
      <c r="A163" s="10" t="n">
        <v>4226102830796</v>
      </c>
      <c r="B163" s="0" t="n">
        <v>3039250</v>
      </c>
      <c r="C163" s="0" t="n">
        <v>6335.14</v>
      </c>
      <c r="D163" s="0" t="n">
        <v>407010386</v>
      </c>
      <c r="E163" s="0" t="s">
        <v>4</v>
      </c>
    </row>
    <row r="164" customFormat="false" ht="15" hidden="false" customHeight="false" outlineLevel="0" collapsed="false">
      <c r="A164" s="10" t="n">
        <v>4226102830895</v>
      </c>
      <c r="B164" s="0" t="n">
        <v>3039250</v>
      </c>
      <c r="C164" s="0" t="n">
        <v>6194.06</v>
      </c>
      <c r="D164" s="0" t="n">
        <v>407010386</v>
      </c>
      <c r="E164" s="0" t="s">
        <v>4</v>
      </c>
    </row>
    <row r="165" customFormat="false" ht="15" hidden="false" customHeight="false" outlineLevel="0" collapsed="false">
      <c r="A165" s="10" t="n">
        <v>4226102830906</v>
      </c>
      <c r="B165" s="0" t="n">
        <v>3039250</v>
      </c>
      <c r="C165" s="0" t="n">
        <v>6357.18</v>
      </c>
      <c r="D165" s="0" t="n">
        <v>407010386</v>
      </c>
      <c r="E165" s="0" t="s">
        <v>4</v>
      </c>
    </row>
    <row r="166" customFormat="false" ht="15" hidden="false" customHeight="false" outlineLevel="0" collapsed="false">
      <c r="A166" s="10" t="n">
        <v>4226102830598</v>
      </c>
      <c r="B166" s="0" t="n">
        <v>3039250</v>
      </c>
      <c r="C166" s="0" t="n">
        <v>6153</v>
      </c>
      <c r="D166" s="0" t="n">
        <v>407010386</v>
      </c>
      <c r="E166" s="0" t="s">
        <v>4</v>
      </c>
    </row>
    <row r="167" customFormat="false" ht="15" hidden="false" customHeight="false" outlineLevel="0" collapsed="false">
      <c r="A167" s="10" t="n">
        <v>4226102830928</v>
      </c>
      <c r="B167" s="0" t="n">
        <v>3039250</v>
      </c>
      <c r="C167" s="0" t="n">
        <v>6194.06</v>
      </c>
      <c r="D167" s="0" t="n">
        <v>407010386</v>
      </c>
      <c r="E167" s="0" t="s">
        <v>4</v>
      </c>
    </row>
    <row r="168" customFormat="false" ht="15" hidden="false" customHeight="false" outlineLevel="0" collapsed="false">
      <c r="A168" s="10" t="n">
        <v>4226102830939</v>
      </c>
      <c r="B168" s="0" t="n">
        <v>3039250</v>
      </c>
      <c r="C168" s="0" t="n">
        <v>6194.06</v>
      </c>
      <c r="D168" s="0" t="n">
        <v>407010386</v>
      </c>
      <c r="E168" s="0" t="s">
        <v>4</v>
      </c>
    </row>
    <row r="169" customFormat="false" ht="15" hidden="false" customHeight="false" outlineLevel="0" collapsed="false">
      <c r="A169" s="10" t="n">
        <v>4226102830940</v>
      </c>
      <c r="B169" s="0" t="n">
        <v>3039250</v>
      </c>
      <c r="C169" s="0" t="n">
        <v>6205.08</v>
      </c>
      <c r="D169" s="0" t="n">
        <v>407010386</v>
      </c>
      <c r="E169" s="0" t="s">
        <v>4</v>
      </c>
    </row>
    <row r="170" customFormat="false" ht="15" hidden="false" customHeight="false" outlineLevel="0" collapsed="false">
      <c r="A170" s="10" t="n">
        <v>4226102830950</v>
      </c>
      <c r="B170" s="0" t="n">
        <v>3039250</v>
      </c>
      <c r="C170" s="0" t="n">
        <v>6194.06</v>
      </c>
      <c r="D170" s="0" t="n">
        <v>407010386</v>
      </c>
      <c r="E170" s="0" t="s">
        <v>4</v>
      </c>
    </row>
    <row r="171" customFormat="false" ht="15" hidden="false" customHeight="false" outlineLevel="0" collapsed="false">
      <c r="A171" s="10" t="n">
        <v>4226102830972</v>
      </c>
      <c r="B171" s="0" t="n">
        <v>3039250</v>
      </c>
      <c r="C171" s="0" t="n">
        <v>6181.36</v>
      </c>
      <c r="D171" s="0" t="n">
        <v>407010386</v>
      </c>
      <c r="E171" s="0" t="s">
        <v>4</v>
      </c>
    </row>
    <row r="172" customFormat="false" ht="15" hidden="false" customHeight="false" outlineLevel="0" collapsed="false">
      <c r="A172" s="10" t="n">
        <v>4226102831038</v>
      </c>
      <c r="B172" s="0" t="n">
        <v>3039250</v>
      </c>
      <c r="C172" s="0" t="n">
        <v>6164.02</v>
      </c>
      <c r="D172" s="0" t="n">
        <v>407010386</v>
      </c>
      <c r="E172" s="0" t="s">
        <v>4</v>
      </c>
    </row>
    <row r="173" customFormat="false" ht="15" hidden="false" customHeight="false" outlineLevel="0" collapsed="false">
      <c r="A173" s="10" t="n">
        <v>4226102831049</v>
      </c>
      <c r="B173" s="0" t="n">
        <v>3039250</v>
      </c>
      <c r="C173" s="0" t="n">
        <v>6161</v>
      </c>
      <c r="D173" s="0" t="n">
        <v>407010386</v>
      </c>
      <c r="E173" s="0" t="s">
        <v>4</v>
      </c>
    </row>
    <row r="174" customFormat="false" ht="15" hidden="false" customHeight="false" outlineLevel="0" collapsed="false">
      <c r="A174" s="10" t="n">
        <v>4226102830917</v>
      </c>
      <c r="B174" s="0" t="n">
        <v>3039250</v>
      </c>
      <c r="C174" s="0" t="n">
        <v>6194.06</v>
      </c>
      <c r="D174" s="0" t="n">
        <v>407010386</v>
      </c>
      <c r="E174" s="0" t="s">
        <v>4</v>
      </c>
    </row>
    <row r="175" customFormat="false" ht="15" hidden="false" customHeight="false" outlineLevel="0" collapsed="false">
      <c r="A175" s="10" t="n">
        <v>4226102831060</v>
      </c>
      <c r="B175" s="0" t="n">
        <v>3039250</v>
      </c>
      <c r="C175" s="0" t="n">
        <v>6172.02</v>
      </c>
      <c r="D175" s="0" t="n">
        <v>407010386</v>
      </c>
      <c r="E175" s="0" t="s">
        <v>4</v>
      </c>
    </row>
    <row r="176" customFormat="false" ht="15" hidden="false" customHeight="false" outlineLevel="0" collapsed="false">
      <c r="A176" s="10" t="n">
        <v>4226102831148</v>
      </c>
      <c r="B176" s="0" t="n">
        <v>3039250</v>
      </c>
      <c r="C176" s="0" t="n">
        <v>6368.2</v>
      </c>
      <c r="D176" s="0" t="n">
        <v>407010386</v>
      </c>
      <c r="E176" s="0" t="s">
        <v>4</v>
      </c>
    </row>
    <row r="177" customFormat="false" ht="15" hidden="false" customHeight="false" outlineLevel="0" collapsed="false">
      <c r="A177" s="10" t="n">
        <v>4226102831159</v>
      </c>
      <c r="B177" s="0" t="n">
        <v>3039250</v>
      </c>
      <c r="C177" s="0" t="n">
        <v>6194.06</v>
      </c>
      <c r="D177" s="0" t="n">
        <v>407010386</v>
      </c>
      <c r="E177" s="0" t="s">
        <v>4</v>
      </c>
    </row>
    <row r="178" customFormat="false" ht="15" hidden="false" customHeight="false" outlineLevel="0" collapsed="false">
      <c r="A178" s="10" t="n">
        <v>4226102831170</v>
      </c>
      <c r="B178" s="0" t="n">
        <v>3039250</v>
      </c>
      <c r="C178" s="0" t="n">
        <v>6368.2</v>
      </c>
      <c r="D178" s="0" t="n">
        <v>407010386</v>
      </c>
      <c r="E178" s="0" t="s">
        <v>4</v>
      </c>
    </row>
    <row r="179" customFormat="false" ht="15" hidden="false" customHeight="false" outlineLevel="0" collapsed="false">
      <c r="A179" s="10" t="n">
        <v>4226102831181</v>
      </c>
      <c r="B179" s="0" t="n">
        <v>3039250</v>
      </c>
      <c r="C179" s="0" t="n">
        <v>6205.08</v>
      </c>
      <c r="D179" s="0" t="n">
        <v>407010386</v>
      </c>
      <c r="E179" s="0" t="s">
        <v>4</v>
      </c>
    </row>
    <row r="180" customFormat="false" ht="15" hidden="false" customHeight="false" outlineLevel="0" collapsed="false">
      <c r="A180" s="10" t="n">
        <v>4226102831192</v>
      </c>
      <c r="B180" s="0" t="n">
        <v>3039250</v>
      </c>
      <c r="C180" s="0" t="n">
        <v>6194.06</v>
      </c>
      <c r="D180" s="0" t="n">
        <v>407010386</v>
      </c>
      <c r="E180" s="0" t="s">
        <v>4</v>
      </c>
    </row>
    <row r="181" customFormat="false" ht="15" hidden="false" customHeight="false" outlineLevel="0" collapsed="false">
      <c r="A181" s="10" t="n">
        <v>4226102836780</v>
      </c>
      <c r="B181" s="0" t="n">
        <v>3039250</v>
      </c>
      <c r="C181" s="0" t="n">
        <v>6167.04</v>
      </c>
      <c r="D181" s="0" t="n">
        <v>407010386</v>
      </c>
      <c r="E181" s="0" t="s">
        <v>4</v>
      </c>
    </row>
    <row r="182" customFormat="false" ht="15" hidden="false" customHeight="false" outlineLevel="0" collapsed="false">
      <c r="A182" s="10" t="n">
        <v>4226102831050</v>
      </c>
      <c r="B182" s="0" t="n">
        <v>3039250</v>
      </c>
      <c r="C182" s="0" t="n">
        <v>6172.02</v>
      </c>
      <c r="D182" s="0" t="n">
        <v>407010386</v>
      </c>
      <c r="E182" s="0" t="s">
        <v>4</v>
      </c>
    </row>
    <row r="183" customFormat="false" ht="15" hidden="false" customHeight="false" outlineLevel="0" collapsed="false">
      <c r="A183" s="10" t="n">
        <v>4226102838749</v>
      </c>
      <c r="B183" s="0" t="n">
        <v>3039250</v>
      </c>
      <c r="C183" s="0" t="n">
        <v>6164.02</v>
      </c>
      <c r="D183" s="0" t="n">
        <v>407010386</v>
      </c>
      <c r="E183" s="0" t="s">
        <v>4</v>
      </c>
    </row>
    <row r="184" customFormat="false" ht="15" hidden="false" customHeight="false" outlineLevel="0" collapsed="false">
      <c r="A184" s="10"/>
    </row>
    <row r="185" customFormat="false" ht="15" hidden="false" customHeight="false" outlineLevel="0" collapsed="false">
      <c r="A185" s="10" t="n">
        <v>4225106632110</v>
      </c>
      <c r="B185" s="0" t="n">
        <v>9543856</v>
      </c>
      <c r="C185" s="0" t="n">
        <v>9803.36</v>
      </c>
      <c r="D185" s="0" t="n">
        <v>415020034</v>
      </c>
      <c r="E185" s="0" t="s">
        <v>42</v>
      </c>
    </row>
    <row r="186" customFormat="false" ht="15" hidden="false" customHeight="false" outlineLevel="0" collapsed="false">
      <c r="A186" s="10" t="n">
        <v>4226104405149</v>
      </c>
      <c r="B186" s="0" t="n">
        <v>9543856</v>
      </c>
      <c r="C186" s="0" t="n">
        <v>4323.09</v>
      </c>
      <c r="D186" s="0" t="n">
        <v>406040060</v>
      </c>
      <c r="E186" s="0" t="s">
        <v>4</v>
      </c>
    </row>
    <row r="187" customFormat="false" ht="15" hidden="false" customHeight="false" outlineLevel="0" collapsed="false">
      <c r="A187" s="10" t="n">
        <v>4226104406007</v>
      </c>
      <c r="B187" s="0" t="n">
        <v>9543856</v>
      </c>
      <c r="C187" s="0" t="n">
        <v>6822.42</v>
      </c>
      <c r="D187" s="0" t="n">
        <v>408030135</v>
      </c>
      <c r="E187" s="0" t="s">
        <v>42</v>
      </c>
    </row>
    <row r="188" customFormat="false" ht="15" hidden="false" customHeight="false" outlineLevel="0" collapsed="false">
      <c r="A188" s="10" t="n">
        <v>4226104401992</v>
      </c>
      <c r="B188" s="0" t="n">
        <v>9543856</v>
      </c>
      <c r="C188" s="0" t="n">
        <v>10375.88</v>
      </c>
      <c r="D188" s="0" t="n">
        <v>408040076</v>
      </c>
      <c r="E188" s="0" t="s">
        <v>42</v>
      </c>
    </row>
    <row r="189" customFormat="false" ht="15" hidden="false" customHeight="false" outlineLevel="0" collapsed="false">
      <c r="A189" s="10"/>
    </row>
    <row r="190" customFormat="false" ht="15" hidden="false" customHeight="false" outlineLevel="0" collapsed="false">
      <c r="A190" s="10" t="n">
        <v>4226103425830</v>
      </c>
      <c r="B190" s="0" t="n">
        <v>6048692</v>
      </c>
      <c r="C190" s="0" t="n">
        <v>6011.31</v>
      </c>
      <c r="D190" s="0" t="n">
        <v>406030057</v>
      </c>
      <c r="E190" s="0" t="s">
        <v>4</v>
      </c>
    </row>
    <row r="191" customFormat="false" ht="15" hidden="false" customHeight="false" outlineLevel="0" collapsed="false">
      <c r="A191" s="10" t="n">
        <v>4226103435422</v>
      </c>
      <c r="B191" s="0" t="n">
        <v>6048692</v>
      </c>
      <c r="C191" s="0" t="n">
        <v>2065.06</v>
      </c>
      <c r="D191" s="0" t="n">
        <v>406030090</v>
      </c>
      <c r="E191" s="0" t="s">
        <v>4</v>
      </c>
    </row>
    <row r="192" customFormat="false" ht="15" hidden="false" customHeight="false" outlineLevel="0" collapsed="false">
      <c r="A192" s="10" t="n">
        <v>4226103447137</v>
      </c>
      <c r="B192" s="0" t="n">
        <v>6048692</v>
      </c>
      <c r="C192" s="0" t="n">
        <v>17228.04</v>
      </c>
      <c r="D192" s="0" t="n">
        <v>406030154</v>
      </c>
      <c r="E192" s="0" t="s">
        <v>4</v>
      </c>
    </row>
    <row r="193" customFormat="false" ht="15" hidden="false" customHeight="false" outlineLevel="0" collapsed="false">
      <c r="A193" s="10" t="n">
        <v>4226103447159</v>
      </c>
      <c r="B193" s="0" t="n">
        <v>6048692</v>
      </c>
      <c r="C193" s="0" t="n">
        <v>17228.04</v>
      </c>
      <c r="D193" s="0" t="n">
        <v>406030154</v>
      </c>
      <c r="E193" s="0" t="s">
        <v>4</v>
      </c>
    </row>
    <row r="194" customFormat="false" ht="15" hidden="false" customHeight="false" outlineLevel="0" collapsed="false">
      <c r="A194" s="10" t="n">
        <v>4226103447181</v>
      </c>
      <c r="B194" s="0" t="n">
        <v>6048692</v>
      </c>
      <c r="C194" s="0" t="n">
        <v>3547.64</v>
      </c>
      <c r="D194" s="0" t="n">
        <v>406030057</v>
      </c>
      <c r="E194" s="0" t="s">
        <v>4</v>
      </c>
    </row>
    <row r="195" customFormat="false" ht="15" hidden="false" customHeight="false" outlineLevel="0" collapsed="false">
      <c r="A195" s="10" t="n">
        <v>4226103447841</v>
      </c>
      <c r="B195" s="0" t="n">
        <v>6048692</v>
      </c>
      <c r="C195" s="0" t="n">
        <v>8606.74</v>
      </c>
      <c r="D195" s="0" t="n">
        <v>406030057</v>
      </c>
      <c r="E195" s="0" t="s">
        <v>42</v>
      </c>
    </row>
    <row r="196" customFormat="false" ht="15" hidden="false" customHeight="false" outlineLevel="0" collapsed="false">
      <c r="A196" s="10" t="n">
        <v>4226103472250</v>
      </c>
      <c r="B196" s="0" t="n">
        <v>6048692</v>
      </c>
      <c r="C196" s="0" t="n">
        <v>6077.05</v>
      </c>
      <c r="D196" s="0" t="n">
        <v>406050040</v>
      </c>
      <c r="E196" s="0" t="s">
        <v>4</v>
      </c>
    </row>
    <row r="197" customFormat="false" ht="15" hidden="false" customHeight="false" outlineLevel="0" collapsed="false">
      <c r="A197" s="10" t="n">
        <v>4226103472272</v>
      </c>
      <c r="B197" s="0" t="n">
        <v>6048692</v>
      </c>
      <c r="C197" s="0" t="n">
        <v>6077.05</v>
      </c>
      <c r="D197" s="0" t="n">
        <v>406050040</v>
      </c>
      <c r="E197" s="0" t="s">
        <v>4</v>
      </c>
    </row>
    <row r="198" customFormat="false" ht="15" hidden="false" customHeight="false" outlineLevel="0" collapsed="false">
      <c r="A198" s="10" t="n">
        <v>4226103472261</v>
      </c>
      <c r="B198" s="0" t="n">
        <v>6048692</v>
      </c>
      <c r="C198" s="0" t="n">
        <v>6077.05</v>
      </c>
      <c r="D198" s="0" t="n">
        <v>406050040</v>
      </c>
      <c r="E198" s="0" t="s">
        <v>4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0" activeCellId="0" sqref="B20"/>
    </sheetView>
  </sheetViews>
  <sheetFormatPr defaultColWidth="8.7421875" defaultRowHeight="15" zeroHeight="false" outlineLevelRow="0" outlineLevelCol="0"/>
  <cols>
    <col collapsed="false" customWidth="true" hidden="false" outlineLevel="0" max="1" min="1" style="0" width="30.02"/>
    <col collapsed="false" customWidth="true" hidden="false" outlineLevel="0" max="2" min="2" style="0" width="15.57"/>
    <col collapsed="false" customWidth="true" hidden="false" outlineLevel="0" max="4" min="3" style="0" width="14.28"/>
    <col collapsed="false" customWidth="true" hidden="false" outlineLevel="0" max="5" min="5" style="0" width="13.7"/>
    <col collapsed="false" customWidth="true" hidden="false" outlineLevel="0" max="7" min="7" style="0" width="13.14"/>
    <col collapsed="false" customWidth="true" hidden="false" outlineLevel="0" max="8" min="8" style="0" width="25.14"/>
    <col collapsed="false" customWidth="true" hidden="false" outlineLevel="0" max="9" min="9" style="0" width="14.28"/>
    <col collapsed="false" customWidth="true" hidden="false" outlineLevel="0" max="10" min="10" style="0" width="10"/>
    <col collapsed="false" customWidth="true" hidden="false" outlineLevel="0" max="11" min="11" style="0" width="10.99"/>
    <col collapsed="false" customWidth="true" hidden="false" outlineLevel="0" max="12" min="12" style="0" width="14.15"/>
  </cols>
  <sheetData>
    <row r="1" customFormat="false" ht="15" hidden="false" customHeight="false" outlineLevel="0" collapsed="false">
      <c r="A1" s="7" t="s">
        <v>9</v>
      </c>
      <c r="B1" s="6" t="s">
        <v>10</v>
      </c>
      <c r="C1" s="6" t="s">
        <v>11</v>
      </c>
      <c r="D1" s="6" t="s">
        <v>43</v>
      </c>
      <c r="E1" s="6" t="s">
        <v>44</v>
      </c>
      <c r="F1" s="6"/>
      <c r="G1" s="6" t="s">
        <v>13</v>
      </c>
      <c r="H1" s="6" t="s">
        <v>14</v>
      </c>
    </row>
    <row r="2" customFormat="false" ht="15" hidden="false" customHeight="false" outlineLevel="0" collapsed="false">
      <c r="G2" s="31"/>
    </row>
    <row r="3" customFormat="false" ht="15" hidden="false" customHeight="false" outlineLevel="0" collapsed="false">
      <c r="A3" s="17" t="n">
        <v>6048692</v>
      </c>
      <c r="B3" s="18" t="s">
        <v>45</v>
      </c>
      <c r="C3" s="24" t="n">
        <v>84076.97</v>
      </c>
      <c r="D3" s="18"/>
      <c r="E3" s="18"/>
      <c r="F3" s="18"/>
      <c r="G3" s="18"/>
      <c r="H3" s="26" t="n">
        <f aca="false">SUM(H4:H12)</f>
        <v>4399.5675</v>
      </c>
      <c r="I3" s="26" t="n">
        <f aca="false">SUM(C3,H3)</f>
        <v>88476.5375</v>
      </c>
    </row>
    <row r="4" customFormat="false" ht="15" hidden="false" customHeight="false" outlineLevel="0" collapsed="false">
      <c r="A4" s="10" t="n">
        <v>4226103425830</v>
      </c>
      <c r="B4" s="0" t="n">
        <f aca="false">VLOOKUP(A4,'BD-202601'!$A$2:$E$198,4,0)</f>
        <v>406030057</v>
      </c>
      <c r="C4" s="0" t="n">
        <f aca="false">VLOOKUP(A4,'BD-202601'!$A$2:$E$198,3,0)</f>
        <v>6011.31</v>
      </c>
      <c r="G4" s="31" t="str">
        <f aca="false">VLOOKUP(A4,'BD-202601'!$A$2:$E$198,5,0)</f>
        <v>Eletivo</v>
      </c>
      <c r="H4" s="15"/>
      <c r="L4" s="10"/>
    </row>
    <row r="5" customFormat="false" ht="15" hidden="false" customHeight="false" outlineLevel="0" collapsed="false">
      <c r="A5" s="10" t="n">
        <v>4226103435422</v>
      </c>
      <c r="B5" s="0" t="n">
        <f aca="false">VLOOKUP(A5,'BD-202601'!$A$2:$E$198,4,0)</f>
        <v>406030090</v>
      </c>
      <c r="C5" s="0" t="n">
        <f aca="false">VLOOKUP(A5,'BD-202601'!$A$2:$E$198,3,0)</f>
        <v>2065.06</v>
      </c>
      <c r="G5" s="31" t="str">
        <f aca="false">VLOOKUP(A5,'BD-202601'!$A$2:$E$198,5,0)</f>
        <v>Eletivo</v>
      </c>
      <c r="H5" s="15"/>
      <c r="L5" s="10"/>
    </row>
    <row r="6" customFormat="false" ht="15" hidden="false" customHeight="false" outlineLevel="0" collapsed="false">
      <c r="A6" s="10" t="n">
        <v>4226103447137</v>
      </c>
      <c r="B6" s="0" t="n">
        <f aca="false">VLOOKUP(A6,'BD-202601'!$A$2:$E$198,4,0)</f>
        <v>406030154</v>
      </c>
      <c r="C6" s="0" t="n">
        <f aca="false">VLOOKUP(A6,'BD-202601'!$A$2:$E$198,3,0)</f>
        <v>17228.04</v>
      </c>
      <c r="G6" s="31" t="str">
        <f aca="false">VLOOKUP(A6,'BD-202601'!$A$2:$E$198,5,0)</f>
        <v>Eletivo</v>
      </c>
      <c r="H6" s="15"/>
      <c r="L6" s="10"/>
    </row>
    <row r="7" customFormat="false" ht="15" hidden="false" customHeight="false" outlineLevel="0" collapsed="false">
      <c r="A7" s="10" t="n">
        <v>4226103447159</v>
      </c>
      <c r="B7" s="0" t="n">
        <f aca="false">VLOOKUP(A7,'BD-202601'!$A$2:$E$198,4,0)</f>
        <v>406030154</v>
      </c>
      <c r="C7" s="0" t="n">
        <f aca="false">VLOOKUP(A7,'BD-202601'!$A$2:$E$198,3,0)</f>
        <v>17228.04</v>
      </c>
      <c r="G7" s="31" t="str">
        <f aca="false">VLOOKUP(A7,'BD-202601'!$A$2:$E$198,5,0)</f>
        <v>Eletivo</v>
      </c>
      <c r="H7" s="15"/>
      <c r="L7" s="10"/>
    </row>
    <row r="8" customFormat="false" ht="15" hidden="false" customHeight="false" outlineLevel="0" collapsed="false">
      <c r="A8" s="10" t="n">
        <v>4226103447181</v>
      </c>
      <c r="B8" s="0" t="n">
        <f aca="false">VLOOKUP(A8,'BD-202601'!$A$2:$E$198,4,0)</f>
        <v>406030057</v>
      </c>
      <c r="C8" s="0" t="n">
        <f aca="false">VLOOKUP(A8,'BD-202601'!$A$2:$E$198,3,0)</f>
        <v>3547.64</v>
      </c>
      <c r="G8" s="31" t="str">
        <f aca="false">VLOOKUP(A8,'BD-202601'!$A$2:$E$198,5,0)</f>
        <v>Eletivo</v>
      </c>
      <c r="H8" s="15"/>
      <c r="L8" s="10"/>
    </row>
    <row r="9" customFormat="false" ht="15" hidden="false" customHeight="false" outlineLevel="0" collapsed="false">
      <c r="A9" s="10" t="n">
        <v>4226103447841</v>
      </c>
      <c r="B9" s="0" t="n">
        <f aca="false">VLOOKUP(A9,'BD-202601'!$A$2:$E$198,4,0)</f>
        <v>406030057</v>
      </c>
      <c r="C9" s="0" t="n">
        <f aca="false">VLOOKUP(A9,'BD-202601'!$A$2:$E$198,3,0)</f>
        <v>8606.74</v>
      </c>
      <c r="G9" s="31" t="str">
        <f aca="false">VLOOKUP(A9,'BD-202601'!$A$2:$E$198,5,0)</f>
        <v>Urgencia</v>
      </c>
      <c r="L9" s="10"/>
    </row>
    <row r="10" customFormat="false" ht="15" hidden="false" customHeight="false" outlineLevel="0" collapsed="false">
      <c r="A10" s="10" t="n">
        <v>4226103472250</v>
      </c>
      <c r="B10" s="0" t="n">
        <f aca="false">VLOOKUP(A10,'BD-202601'!$A$2:$E$198,4,0)</f>
        <v>406050040</v>
      </c>
      <c r="C10" s="0" t="n">
        <f aca="false">VLOOKUP(A10,'BD-202601'!$A$2:$E$198,3,0)</f>
        <v>6077.05</v>
      </c>
      <c r="G10" s="31" t="str">
        <f aca="false">VLOOKUP(A10,'BD-202601'!$A$2:$E$198,5,0)</f>
        <v>Eletivo</v>
      </c>
      <c r="H10" s="15" t="n">
        <f aca="false">VLOOKUP(B10,premios!$A$1:$B$100,2,0)</f>
        <v>1466.5225</v>
      </c>
      <c r="L10" s="10"/>
    </row>
    <row r="11" customFormat="false" ht="15" hidden="false" customHeight="false" outlineLevel="0" collapsed="false">
      <c r="A11" s="10" t="n">
        <v>4226103472261</v>
      </c>
      <c r="B11" s="0" t="n">
        <f aca="false">VLOOKUP(A11,'BD-202601'!$A$2:$E$198,4,0)</f>
        <v>406050040</v>
      </c>
      <c r="C11" s="0" t="n">
        <f aca="false">VLOOKUP(A11,'BD-202601'!$A$2:$E$198,3,0)</f>
        <v>6077.05</v>
      </c>
      <c r="G11" s="31" t="str">
        <f aca="false">VLOOKUP(A11,'BD-202601'!$A$2:$E$198,5,0)</f>
        <v>Eletivo</v>
      </c>
      <c r="H11" s="15" t="n">
        <f aca="false">VLOOKUP(B11,premios!$A$1:$B$100,2,0)</f>
        <v>1466.5225</v>
      </c>
    </row>
    <row r="12" customFormat="false" ht="15" hidden="false" customHeight="false" outlineLevel="0" collapsed="false">
      <c r="A12" s="10" t="n">
        <v>4226103472272</v>
      </c>
      <c r="B12" s="0" t="n">
        <f aca="false">VLOOKUP(A12,'BD-202601'!$A$2:$E$198,4,0)</f>
        <v>406050040</v>
      </c>
      <c r="C12" s="0" t="n">
        <f aca="false">VLOOKUP(A12,'BD-202601'!$A$2:$E$198,3,0)</f>
        <v>6077.05</v>
      </c>
      <c r="G12" s="31" t="str">
        <f aca="false">VLOOKUP(A12,'BD-202601'!$A$2:$E$198,5,0)</f>
        <v>Eletivo</v>
      </c>
      <c r="H12" s="15" t="n">
        <f aca="false">VLOOKUP(B12,premios!$A$1:$B$100,2,0)</f>
        <v>1466.5225</v>
      </c>
    </row>
    <row r="13" s="32" customFormat="true" ht="15" hidden="false" customHeight="false" outlineLevel="0" collapsed="false">
      <c r="A13" s="32" t="n">
        <v>4225104608032</v>
      </c>
      <c r="B13" s="32" t="n">
        <v>406050031</v>
      </c>
      <c r="C13" s="32" t="n">
        <v>6082.73</v>
      </c>
      <c r="G13" s="32" t="s">
        <v>46</v>
      </c>
    </row>
    <row r="14" s="32" customFormat="true" ht="15" hidden="false" customHeight="false" outlineLevel="0" collapsed="false">
      <c r="A14" s="32" t="n">
        <v>4225104639415</v>
      </c>
      <c r="B14" s="32" t="n">
        <v>406030138</v>
      </c>
      <c r="C14" s="32" t="n">
        <v>5076.26</v>
      </c>
      <c r="G14" s="32" t="s">
        <v>8</v>
      </c>
    </row>
    <row r="15" customFormat="false" ht="15" hidden="false" customHeight="false" outlineLevel="0" collapsed="false">
      <c r="G15" s="31"/>
    </row>
    <row r="16" customFormat="false" ht="13.8" hidden="false" customHeight="false" outlineLevel="0" collapsed="false">
      <c r="A16" s="32" t="s">
        <v>47</v>
      </c>
    </row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conditionalFormatting sqref="G1">
    <cfRule type="cellIs" priority="2" operator="equal" aboveAverage="0" equalAverage="0" bottom="0" percent="0" rank="0" text="" dxfId="1">
      <formula>"eletivo"</formula>
    </cfRule>
  </conditionalFormatting>
  <conditionalFormatting sqref="G3">
    <cfRule type="cellIs" priority="3" operator="equal" aboveAverage="0" equalAverage="0" bottom="0" percent="0" rank="0" text="" dxfId="2">
      <formula>"eletivo"</formula>
    </cfRule>
  </conditionalFormatting>
  <conditionalFormatting sqref="G2:G15">
    <cfRule type="containsText" priority="4" operator="containsText" aboveAverage="0" equalAverage="0" bottom="0" percent="0" rank="0" text="Eletivo" dxfId="3">
      <formula>NOT(ISERROR(SEARCH("Eletivo",G2)))</formula>
    </cfRule>
  </conditionalFormatting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92D050"/>
    <pageSetUpPr fitToPage="false"/>
  </sheetPr>
  <dimension ref="A1:E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8" activeCellId="0" sqref="G8"/>
    </sheetView>
  </sheetViews>
  <sheetFormatPr defaultColWidth="8.7421875" defaultRowHeight="15" zeroHeight="false" outlineLevelRow="0" outlineLevelCol="0"/>
  <cols>
    <col collapsed="false" customWidth="true" hidden="false" outlineLevel="0" max="1" min="1" style="0" width="51.42"/>
    <col collapsed="false" customWidth="true" hidden="false" outlineLevel="0" max="2" min="2" style="0" width="5.01"/>
    <col collapsed="false" customWidth="true" hidden="false" outlineLevel="0" max="3" min="3" style="0" width="15.88"/>
    <col collapsed="false" customWidth="true" hidden="false" outlineLevel="0" max="4" min="4" style="0" width="14.43"/>
    <col collapsed="false" customWidth="true" hidden="false" outlineLevel="0" max="5" min="5" style="0" width="15.88"/>
  </cols>
  <sheetData>
    <row r="1" customFormat="false" ht="15" hidden="false" customHeight="false" outlineLevel="0" collapsed="false">
      <c r="A1" s="27" t="s">
        <v>48</v>
      </c>
      <c r="B1" s="28" t="s">
        <v>49</v>
      </c>
      <c r="C1" s="28" t="s">
        <v>31</v>
      </c>
      <c r="D1" s="28" t="s">
        <v>32</v>
      </c>
      <c r="E1" s="28" t="s">
        <v>33</v>
      </c>
    </row>
    <row r="2" customFormat="false" ht="15" hidden="false" customHeight="false" outlineLevel="0" collapsed="false">
      <c r="A2" s="0" t="s">
        <v>35</v>
      </c>
      <c r="B2" s="0" t="n">
        <v>62</v>
      </c>
      <c r="C2" s="15" t="n">
        <v>750422.18</v>
      </c>
      <c r="D2" s="25"/>
      <c r="E2" s="29" t="n">
        <v>750422.18</v>
      </c>
    </row>
    <row r="3" customFormat="false" ht="15" hidden="false" customHeight="false" outlineLevel="0" collapsed="false">
      <c r="A3" s="0" t="s">
        <v>37</v>
      </c>
      <c r="B3" s="0" t="n">
        <v>49</v>
      </c>
      <c r="C3" s="15" t="n">
        <v>532755.06</v>
      </c>
      <c r="D3" s="25" t="n">
        <v>7950.9225</v>
      </c>
      <c r="E3" s="29" t="n">
        <f aca="false">SUM(C3:D3)</f>
        <v>540705.9825</v>
      </c>
    </row>
    <row r="4" customFormat="false" ht="15" hidden="false" customHeight="false" outlineLevel="0" collapsed="false">
      <c r="A4" s="0" t="s">
        <v>50</v>
      </c>
      <c r="B4" s="0" t="n">
        <v>3</v>
      </c>
      <c r="C4" s="15" t="n">
        <v>210987.33</v>
      </c>
      <c r="D4" s="25"/>
      <c r="E4" s="29" t="n">
        <f aca="false">SUM(C4:D4)</f>
        <v>210987.33</v>
      </c>
    </row>
    <row r="5" customFormat="false" ht="15" hidden="false" customHeight="false" outlineLevel="0" collapsed="false">
      <c r="A5" s="0" t="s">
        <v>38</v>
      </c>
      <c r="B5" s="0" t="n">
        <v>68</v>
      </c>
      <c r="C5" s="15" t="n">
        <v>423650.17</v>
      </c>
      <c r="D5" s="25" t="n">
        <v>208930</v>
      </c>
      <c r="E5" s="29" t="n">
        <f aca="false">SUM(C5:D5)</f>
        <v>632580.17</v>
      </c>
    </row>
    <row r="6" customFormat="false" ht="15" hidden="false" customHeight="false" outlineLevel="0" collapsed="false">
      <c r="A6" s="0" t="s">
        <v>39</v>
      </c>
      <c r="B6" s="0" t="n">
        <v>9</v>
      </c>
      <c r="C6" s="15" t="n">
        <v>84076.97</v>
      </c>
      <c r="D6" s="25" t="n">
        <f aca="false">'[1]202601'!H189</f>
        <v>4399.5675</v>
      </c>
      <c r="E6" s="29" t="n">
        <f aca="false">SUM(C6:D6)</f>
        <v>88476.5375</v>
      </c>
    </row>
    <row r="7" customFormat="false" ht="15" hidden="false" customHeight="false" outlineLevel="0" collapsed="false">
      <c r="A7" s="0" t="s">
        <v>40</v>
      </c>
      <c r="B7" s="0" t="n">
        <v>4</v>
      </c>
      <c r="C7" s="15" t="n">
        <v>60778.43</v>
      </c>
      <c r="D7" s="25" t="n">
        <v>3921.32</v>
      </c>
      <c r="E7" s="29" t="n">
        <f aca="false">SUM(C7:D7)</f>
        <v>64699.75</v>
      </c>
    </row>
    <row r="8" customFormat="false" ht="15" hidden="false" customHeight="false" outlineLevel="0" collapsed="false">
      <c r="A8" s="0" t="s">
        <v>33</v>
      </c>
      <c r="B8" s="6" t="n">
        <f aca="false">SUM(B2:B7)</f>
        <v>195</v>
      </c>
      <c r="C8" s="33" t="n">
        <f aca="false">SUM(C2:C7)</f>
        <v>2062670.14</v>
      </c>
      <c r="D8" s="33" t="n">
        <f aca="false">SUM(D2:D7)</f>
        <v>225201.81</v>
      </c>
      <c r="E8" s="34" t="n">
        <f aca="false">SUM(C8:D8)</f>
        <v>2287871.95</v>
      </c>
    </row>
    <row r="9" customFormat="false" ht="15" hidden="false" customHeight="false" outlineLevel="0" collapsed="false">
      <c r="C9" s="25"/>
      <c r="D9" s="25"/>
      <c r="E9" s="29"/>
    </row>
    <row r="12" customFormat="false" ht="15" hidden="false" customHeight="false" outlineLevel="0" collapsed="false">
      <c r="C12" s="15"/>
    </row>
    <row r="13" customFormat="false" ht="15" hidden="false" customHeight="false" outlineLevel="0" collapsed="false">
      <c r="C13" s="15"/>
    </row>
    <row r="14" customFormat="false" ht="15" hidden="false" customHeight="false" outlineLevel="0" collapsed="false">
      <c r="C14" s="15"/>
    </row>
    <row r="15" customFormat="false" ht="15" hidden="false" customHeight="false" outlineLevel="0" collapsed="false">
      <c r="C15" s="15"/>
    </row>
    <row r="16" customFormat="false" ht="15" hidden="false" customHeight="false" outlineLevel="0" collapsed="false">
      <c r="C16" s="15"/>
    </row>
    <row r="17" customFormat="false" ht="15" hidden="false" customHeight="false" outlineLevel="0" collapsed="false">
      <c r="C17" s="15"/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89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2026-01-15T17:30:21Z</dcterms:created>
  <dc:creator>Mauricio Bitencourt Milanese</dc:creator>
  <dc:description/>
  <dc:language>pt-BR</dc:language>
  <cp:lastModifiedBy/>
  <cp:lastPrinted>2026-01-15T18:41:06Z</cp:lastPrinted>
  <dcterms:modified xsi:type="dcterms:W3CDTF">2026-03-02T13:27:48Z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